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ISTEN\DIKTI\PUPT KALTARA 2018\Indonesian Journal of Geography\"/>
    </mc:Choice>
  </mc:AlternateContent>
  <bookViews>
    <workbookView xWindow="0" yWindow="0" windowWidth="20490" windowHeight="7455" activeTab="5"/>
  </bookViews>
  <sheets>
    <sheet name="Rainfall" sheetId="1" r:id="rId1"/>
    <sheet name="Rainfall Region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G8" i="6"/>
  <c r="D8" i="6"/>
  <c r="C8" i="6"/>
  <c r="B8" i="6"/>
  <c r="F6" i="6"/>
  <c r="E6" i="6"/>
  <c r="E5" i="6"/>
  <c r="F4" i="6"/>
  <c r="E4" i="6"/>
  <c r="F3" i="6"/>
  <c r="F8" i="6" s="1"/>
  <c r="E3" i="6"/>
  <c r="E8" i="6" s="1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<sst xmlns="http://schemas.openxmlformats.org/spreadsheetml/2006/main" count="100" uniqueCount="28">
  <si>
    <t>Month</t>
  </si>
  <si>
    <t>Precipitation (mm3)</t>
  </si>
  <si>
    <t>Rata-Rata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</si>
  <si>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</si>
  <si>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</si>
  <si>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</si>
  <si>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</si>
  <si>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</si>
  <si>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</si>
  <si>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</si>
  <si>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</si>
  <si>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</si>
  <si>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</si>
  <si>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</si>
  <si>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</si>
  <si>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(y-y1)/(y2-y1)=(x-x1)/(x2-x1)</t>
  </si>
  <si>
    <t>District/City</t>
  </si>
  <si>
    <t>Malinau</t>
  </si>
  <si>
    <t>Bulungan</t>
  </si>
  <si>
    <t>Tana Tidung</t>
  </si>
  <si>
    <t>Nunukan</t>
  </si>
  <si>
    <t>Tarakan</t>
  </si>
  <si>
    <t>Kabupaten</t>
  </si>
  <si>
    <t>Kalimantan Utara</t>
  </si>
  <si>
    <t>Years</t>
  </si>
  <si>
    <t>Rain Fall (mm3)</t>
  </si>
  <si>
    <t>Temperature</t>
  </si>
  <si>
    <t>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</si>
</sst>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2" fontId="0" fillId="0" borderId="1" xfId="0" applyNumberForma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'[1]Curah Hujan Bulanan'!$L$2</c:f>
              <c:strCache>
                <c:ptCount val="1"/>
                <c:pt idx="0">
                  <c:v>Precipitation (mm3)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'[1]Curah Hujan Bulanan'!$K$3:$K$14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'[1]Curah Hujan Bulanan'!$L$3:$L$14</c:f>
              <c:numCache>
                <c:formatCode>0.0</c:formatCode>
                <c:ptCount val="12"/>
                <c:pt idx="0">
                  <c:v>230.64761904761903</c:v>
                </c:pt>
                <c:pt idx="1">
                  <c:v>392.43809523809523</c:v>
                </c:pt>
                <c:pt idx="2">
                  <c:v>170.72380952380954</c:v>
                </c:pt>
                <c:pt idx="3">
                  <c:v>232.65714285714287</c:v>
                </c:pt>
                <c:pt idx="4">
                  <c:v>236.45714285714286</c:v>
                </c:pt>
                <c:pt idx="5">
                  <c:v>264.40476190476193</c:v>
                </c:pt>
                <c:pt idx="6">
                  <c:v>272.44285714285718</c:v>
                </c:pt>
                <c:pt idx="7">
                  <c:v>351.31428571428569</c:v>
                </c:pt>
                <c:pt idx="8">
                  <c:v>418.34285714285716</c:v>
                </c:pt>
                <c:pt idx="9">
                  <c:v>364.57142857142856</c:v>
                </c:pt>
                <c:pt idx="10">
                  <c:v>244.94285714285709</c:v>
                </c:pt>
                <c:pt idx="11">
                  <c:v>273.66666666666663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4521104"/>
        <c:axId val="-124520560"/>
      </c:lineChart>
      <c:catAx>
        <c:axId val="-124521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20560"/>
        <c:crosses val="autoZero"/>
        <c:auto val="1"/>
        <c:lblAlgn val="ctr"/>
        <c:lblOffset val="100"/>
        <c:noMultiLvlLbl val="0"/>
      </c:catAx>
      <c:valAx>
        <c:axId val="-1245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/>
                  <a:t> rain fall (</a:t>
                </a:r>
                <a:r>
                  <a:rPr lang="en-US"/>
                  <a:t>mm³)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2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'[1]CHB Kabupaten'!$L$1:$L$2</c:f>
              <c:strCache>
                <c:ptCount val="2"/>
                <c:pt idx="0">
                  <c:v>District/City</c:v>
                </c:pt>
                <c:pt idx="1">
                  <c:v>Malinau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'[1]CHB Kabupaten'!$K$3:$K$14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'[1]CHB Kabupaten'!$L$3:$L$14</c:f>
              <c:numCache>
                <c:formatCode>0.0</c:formatCode>
                <c:ptCount val="12"/>
                <c:pt idx="0">
                  <c:v>214.89285714285714</c:v>
                </c:pt>
                <c:pt idx="1">
                  <c:v>329.62142857142857</c:v>
                </c:pt>
                <c:pt idx="2">
                  <c:v>126.53571428571429</c:v>
                </c:pt>
                <c:pt idx="3">
                  <c:v>104.24642857142858</c:v>
                </c:pt>
                <c:pt idx="4">
                  <c:v>189.66071428571428</c:v>
                </c:pt>
                <c:pt idx="5">
                  <c:v>214.47857142857146</c:v>
                </c:pt>
                <c:pt idx="6">
                  <c:v>138.66785714285714</c:v>
                </c:pt>
                <c:pt idx="7">
                  <c:v>279.66071428571428</c:v>
                </c:pt>
                <c:pt idx="8">
                  <c:v>316.43928571428575</c:v>
                </c:pt>
                <c:pt idx="9">
                  <c:v>284.82499999999999</c:v>
                </c:pt>
                <c:pt idx="10">
                  <c:v>215.51071428571433</c:v>
                </c:pt>
                <c:pt idx="11">
                  <c:v>246.62857142857141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'[1]CHB Kabupaten'!$M$1:$M$2</c:f>
              <c:strCache>
                <c:ptCount val="2"/>
                <c:pt idx="0">
                  <c:v>District/City</c:v>
                </c:pt>
                <c:pt idx="1">
                  <c:v>Bulungan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'[1]CHB Kabupaten'!$K$3:$K$14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'[1]CHB Kabupaten'!$M$3:$M$14</c:f>
              <c:numCache>
                <c:formatCode>0.0</c:formatCode>
                <c:ptCount val="12"/>
                <c:pt idx="0">
                  <c:v>262.63333333333338</c:v>
                </c:pt>
                <c:pt idx="1">
                  <c:v>402.83333333333331</c:v>
                </c:pt>
                <c:pt idx="2">
                  <c:v>133.86666666666665</c:v>
                </c:pt>
                <c:pt idx="3">
                  <c:v>120.27222222222223</c:v>
                </c:pt>
                <c:pt idx="4">
                  <c:v>232.73333333333335</c:v>
                </c:pt>
                <c:pt idx="5">
                  <c:v>252.16666666666666</c:v>
                </c:pt>
                <c:pt idx="6">
                  <c:v>199.76666666666665</c:v>
                </c:pt>
                <c:pt idx="7">
                  <c:v>299.26666666666665</c:v>
                </c:pt>
                <c:pt idx="8">
                  <c:v>405.06666666666666</c:v>
                </c:pt>
                <c:pt idx="9">
                  <c:v>362.5333333333333</c:v>
                </c:pt>
                <c:pt idx="10">
                  <c:v>277.36666666666667</c:v>
                </c:pt>
                <c:pt idx="11">
                  <c:v>306.5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'[1]CHB Kabupaten'!$N$1:$N$2</c:f>
              <c:strCache>
                <c:ptCount val="2"/>
                <c:pt idx="0">
                  <c:v>District/City</c:v>
                </c:pt>
                <c:pt idx="1">
                  <c:v>Tana Tidung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'[1]CHB Kabupaten'!$K$3:$K$14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'[1]CHB Kabupaten'!$N$3:$N$14</c:f>
              <c:numCache>
                <c:formatCode>0.0</c:formatCode>
                <c:ptCount val="12"/>
                <c:pt idx="0">
                  <c:v>148.66666666666666</c:v>
                </c:pt>
                <c:pt idx="1">
                  <c:v>406.5</c:v>
                </c:pt>
                <c:pt idx="2">
                  <c:v>173</c:v>
                </c:pt>
                <c:pt idx="3">
                  <c:v>139.5</c:v>
                </c:pt>
                <c:pt idx="4">
                  <c:v>268</c:v>
                </c:pt>
                <c:pt idx="5">
                  <c:v>284.5</c:v>
                </c:pt>
                <c:pt idx="6">
                  <c:v>345.5</c:v>
                </c:pt>
                <c:pt idx="7">
                  <c:v>341</c:v>
                </c:pt>
                <c:pt idx="8">
                  <c:v>216.5</c:v>
                </c:pt>
                <c:pt idx="9">
                  <c:v>111.5</c:v>
                </c:pt>
                <c:pt idx="10">
                  <c:v>240</c:v>
                </c:pt>
                <c:pt idx="11">
                  <c:v>561.5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'[1]CHB Kabupaten'!$O$1:$O$2</c:f>
              <c:strCache>
                <c:ptCount val="2"/>
                <c:pt idx="0">
                  <c:v>District/City</c:v>
                </c:pt>
                <c:pt idx="1">
                  <c:v>Nunukan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'[1]CHB Kabupaten'!$K$3:$K$14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'[1]CHB Kabupaten'!$O$3:$O$14</c:f>
              <c:numCache>
                <c:formatCode>0.0</c:formatCode>
                <c:ptCount val="12"/>
                <c:pt idx="0">
                  <c:v>137.17499999999998</c:v>
                </c:pt>
                <c:pt idx="1">
                  <c:v>92.06785714285715</c:v>
                </c:pt>
                <c:pt idx="2">
                  <c:v>112.75714285714285</c:v>
                </c:pt>
                <c:pt idx="3">
                  <c:v>136.03571428571431</c:v>
                </c:pt>
                <c:pt idx="4">
                  <c:v>260.44285714285718</c:v>
                </c:pt>
                <c:pt idx="5">
                  <c:v>196.83928571428575</c:v>
                </c:pt>
                <c:pt idx="6">
                  <c:v>249.74642857142859</c:v>
                </c:pt>
                <c:pt idx="7">
                  <c:v>449.09999999999997</c:v>
                </c:pt>
                <c:pt idx="8">
                  <c:v>374.91071428571428</c:v>
                </c:pt>
                <c:pt idx="9">
                  <c:v>245.88928571428571</c:v>
                </c:pt>
                <c:pt idx="10">
                  <c:v>189.16428571428574</c:v>
                </c:pt>
                <c:pt idx="11">
                  <c:v>273.29285714285714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'[1]CHB Kabupaten'!$P$1:$P$2</c:f>
              <c:strCache>
                <c:ptCount val="2"/>
                <c:pt idx="0">
                  <c:v>District/City</c:v>
                </c:pt>
                <c:pt idx="1">
                  <c:v>Tarakan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'[1]CHB Kabupaten'!$K$3:$K$14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'[1]CHB Kabupaten'!$P$3:$P$14</c:f>
              <c:numCache>
                <c:formatCode>0.0</c:formatCode>
                <c:ptCount val="12"/>
                <c:pt idx="0">
                  <c:v>213.3</c:v>
                </c:pt>
                <c:pt idx="1">
                  <c:v>156.34999999999997</c:v>
                </c:pt>
                <c:pt idx="2">
                  <c:v>253.89999999999998</c:v>
                </c:pt>
                <c:pt idx="3">
                  <c:v>296.40000000000003</c:v>
                </c:pt>
                <c:pt idx="4">
                  <c:v>256.89999999999998</c:v>
                </c:pt>
                <c:pt idx="5">
                  <c:v>520.29999999999995</c:v>
                </c:pt>
                <c:pt idx="6">
                  <c:v>538.6</c:v>
                </c:pt>
                <c:pt idx="7">
                  <c:v>457.70000000000005</c:v>
                </c:pt>
                <c:pt idx="8">
                  <c:v>555</c:v>
                </c:pt>
                <c:pt idx="9">
                  <c:v>1099.5</c:v>
                </c:pt>
                <c:pt idx="10">
                  <c:v>316.45</c:v>
                </c:pt>
                <c:pt idx="11">
                  <c:v>357.25000000000006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4527088"/>
        <c:axId val="-214342240"/>
      </c:lineChart>
      <c:catAx>
        <c:axId val="-12452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2240"/>
        <c:crosses val="autoZero"/>
        <c:auto val="1"/>
        <c:lblAlgn val="ctr"/>
        <c:lblOffset val="100"/>
        <c:noMultiLvlLbl val="0"/>
      </c:catAx>
      <c:valAx>
        <c:axId val="-2143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 fall (mm³)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2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'[1]Cuarah Hujan Tahunan'!$A$24:$A$30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'[1]Cuarah Hujan Tahunan'!$B$24:$B$30</c:f>
              <c:numCache>
                <c:formatCode>0.00</c:formatCode>
                <c:ptCount val="7"/>
                <c:pt idx="0">
                  <c:v>4364.3</c:v>
                </c:pt>
                <c:pt idx="1">
                  <c:v>3154.3</c:v>
                </c:pt>
                <c:pt idx="2">
                  <c:v>4082.5</c:v>
                </c:pt>
                <c:pt idx="3">
                  <c:v>2043.2999999999997</c:v>
                </c:pt>
                <c:pt idx="4">
                  <c:v>3598.1000000000004</c:v>
                </c:pt>
                <c:pt idx="5">
                  <c:v>3338.666666666667</c:v>
                </c:pt>
                <c:pt idx="6">
                  <c:v>3587.1000000000004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-214343872"/>
        <c:axId val="-214345504"/>
      </c:barChart>
      <c:catAx>
        <c:axId val="-21434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/>
                  <a:t>Year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5504"/>
        <c:crosses val="autoZero"/>
        <c:auto val="1"/>
        <c:lblAlgn val="ctr"/>
        <c:lblOffset val="100"/>
        <c:noMultiLvlLbl val="0"/>
      </c:catAx>
      <c:valAx>
        <c:axId val="-214345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d-ID"/>
                  <a:t>Rain Fall (mm³)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strRef>
              <c:f>'[1]Cuarah Hujan Tahunan'!$B$13</c:f>
              <c:strCache>
                <c:ptCount val="1"/>
                <c:pt idx="0">
                  <c:v>Malinau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'[1]Cuarah Hujan Tahunan'!$A$14:$A$20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xVal>
          <c:yVal>
            <c:numRef>
              <c:f>'[1]Cuarah Hujan Tahunan'!$B$14:$B$20</c:f>
              <c:numCache>
                <c:formatCode>General</c:formatCode>
                <c:ptCount val="7"/>
                <c:pt idx="0">
                  <c:v>1182.8000000000002</c:v>
                </c:pt>
                <c:pt idx="1">
                  <c:v>1182.8000000000002</c:v>
                </c:pt>
                <c:pt idx="2">
                  <c:v>1182.8000000000002</c:v>
                </c:pt>
                <c:pt idx="3">
                  <c:v>2474</c:v>
                </c:pt>
                <c:pt idx="4">
                  <c:v>3598.1000000000004</c:v>
                </c:pt>
                <c:pt idx="5">
                  <c:v>4201.9250000000002</c:v>
                </c:pt>
                <c:pt idx="6">
                  <c:v>4805.75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'[1]Cuarah Hujan Tahunan'!$C$13</c:f>
              <c:strCache>
                <c:ptCount val="1"/>
                <c:pt idx="0">
                  <c:v>Bulungan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'[1]Cuarah Hujan Tahunan'!$A$14:$A$20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xVal>
          <c:yVal>
            <c:numRef>
              <c:f>'[1]Cuarah Hujan Tahunan'!$C$14:$C$20</c:f>
              <c:numCache>
                <c:formatCode>0.00</c:formatCode>
                <c:ptCount val="7"/>
                <c:pt idx="0">
                  <c:v>3537</c:v>
                </c:pt>
                <c:pt idx="1">
                  <c:v>3154.3</c:v>
                </c:pt>
                <c:pt idx="2" formatCode="General">
                  <c:v>2654.6</c:v>
                </c:pt>
                <c:pt idx="3">
                  <c:v>2213.3999999999996</c:v>
                </c:pt>
                <c:pt idx="4">
                  <c:v>1772.1999999999998</c:v>
                </c:pt>
                <c:pt idx="5">
                  <c:v>1331</c:v>
                </c:pt>
                <c:pt idx="6">
                  <c:v>889.79999999999973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'[1]Cuarah Hujan Tahunan'!$D$13</c:f>
              <c:strCache>
                <c:ptCount val="1"/>
                <c:pt idx="0">
                  <c:v>Tana Tidung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'[1]Cuarah Hujan Tahunan'!$A$14:$A$20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xVal>
          <c:yVal>
            <c:numRef>
              <c:f>'[1]Cuarah Hujan Tahunan'!$D$14:$D$20</c:f>
              <c:numCache>
                <c:formatCode>0.00</c:formatCode>
                <c:ptCount val="7"/>
                <c:pt idx="1">
                  <c:v>3154.3</c:v>
                </c:pt>
                <c:pt idx="2">
                  <c:v>2654.6</c:v>
                </c:pt>
                <c:pt idx="3">
                  <c:v>2473</c:v>
                </c:pt>
                <c:pt idx="4">
                  <c:v>3598.1</c:v>
                </c:pt>
                <c:pt idx="5">
                  <c:v>3746.0333333333328</c:v>
                </c:pt>
                <c:pt idx="6">
                  <c:v>3893.9666666666662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'[1]Cuarah Hujan Tahunan'!$E$13</c:f>
              <c:strCache>
                <c:ptCount val="1"/>
                <c:pt idx="0">
                  <c:v>Nunukan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'[1]Cuarah Hujan Tahunan'!$A$14:$A$20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xVal>
          <c:yVal>
            <c:numRef>
              <c:f>'[1]Cuarah Hujan Tahunan'!$E$14:$E$20</c:f>
              <c:numCache>
                <c:formatCode>General</c:formatCode>
                <c:ptCount val="7"/>
                <c:pt idx="0">
                  <c:v>2913.4</c:v>
                </c:pt>
                <c:pt idx="1">
                  <c:v>2337.7000000000003</c:v>
                </c:pt>
                <c:pt idx="2" formatCode="0.00">
                  <c:v>2569.3000000000002</c:v>
                </c:pt>
                <c:pt idx="3">
                  <c:v>2043.2999999999997</c:v>
                </c:pt>
                <c:pt idx="4">
                  <c:v>3019.2</c:v>
                </c:pt>
                <c:pt idx="5">
                  <c:v>3045.65</c:v>
                </c:pt>
                <c:pt idx="6">
                  <c:v>3072.1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'[1]Cuarah Hujan Tahunan'!$F$13</c:f>
              <c:strCache>
                <c:ptCount val="1"/>
                <c:pt idx="0">
                  <c:v>Tarakan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'[1]Cuarah Hujan Tahunan'!$A$14:$A$20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xVal>
          <c:yVal>
            <c:numRef>
              <c:f>'[1]Cuarah Hujan Tahunan'!$F$14:$F$20</c:f>
              <c:numCache>
                <c:formatCode>0.00</c:formatCode>
                <c:ptCount val="7"/>
                <c:pt idx="3" formatCode="General">
                  <c:v>3174.3999999999996</c:v>
                </c:pt>
                <c:pt idx="4" formatCode="General">
                  <c:v>4405.8999999999996</c:v>
                </c:pt>
                <c:pt idx="5" formatCode="General">
                  <c:v>5637.4</c:v>
                </c:pt>
                <c:pt idx="6" formatCode="General">
                  <c:v>6868.9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50944"/>
        <c:axId val="-214347136"/>
      </c:scatterChart>
      <c:valAx>
        <c:axId val="-2143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7136"/>
        <c:crosses val="autoZero"/>
        <c:crossBetween val="midCat"/>
      </c:valAx>
      <c:valAx>
        <c:axId val="-2143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 Fall (mm³)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5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'[1]Suhu Bulanan'!$A$3:$A$14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'[1]Suhu Bulanan'!$I$3:$I$14</c:f>
              <c:numCache>
                <c:formatCode>0.0</c:formatCode>
                <c:ptCount val="12"/>
                <c:pt idx="0">
                  <c:v>27</c:v>
                </c:pt>
                <c:pt idx="1">
                  <c:v>27.3</c:v>
                </c:pt>
                <c:pt idx="2">
                  <c:v>27.85</c:v>
                </c:pt>
                <c:pt idx="3">
                  <c:v>28.25</c:v>
                </c:pt>
                <c:pt idx="4">
                  <c:v>27.85</c:v>
                </c:pt>
                <c:pt idx="5">
                  <c:v>27.5</c:v>
                </c:pt>
                <c:pt idx="6">
                  <c:v>27.75</c:v>
                </c:pt>
                <c:pt idx="7">
                  <c:v>27.55</c:v>
                </c:pt>
                <c:pt idx="8">
                  <c:v>27.25</c:v>
                </c:pt>
                <c:pt idx="9">
                  <c:v>27.3</c:v>
                </c:pt>
                <c:pt idx="10">
                  <c:v>27.65</c:v>
                </c:pt>
                <c:pt idx="11">
                  <c:v>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4524912"/>
        <c:axId val="-124526000"/>
      </c:lineChart>
      <c:catAx>
        <c:axId val="-124524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26000"/>
        <c:crosses val="autoZero"/>
        <c:auto val="1"/>
        <c:lblAlgn val="ctr"/>
        <c:lblOffset val="100"/>
        <c:noMultiLvlLbl val="0"/>
      </c:catAx>
      <c:valAx>
        <c:axId val="-12452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(celcius)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52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Sheet5!$B$2</c:f>
              <c:strCache>
                <c:ptCount val="1"/>
                <c:pt idx="0">
                  <c:v>Malinau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Sheet5!$A$3:$A$14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Sheet5!$B$3:$B$14</c:f>
              <c:numCache>
                <c:formatCode>0.00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28</c:v>
                </c:pt>
                <c:pt idx="7">
                  <c:v>28</c:v>
                </c:pt>
                <c:pt idx="8">
                  <c:v>27</c:v>
                </c:pt>
                <c:pt idx="9">
                  <c:v>27</c:v>
                </c:pt>
                <c:pt idx="10">
                  <c:v>28</c:v>
                </c:pt>
                <c:pt idx="11">
                  <c:v>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Sheet5!$C$2</c:f>
              <c:strCache>
                <c:ptCount val="1"/>
                <c:pt idx="0">
                  <c:v>Bulungan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Sheet5!$A$3:$A$14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Sheet5!$C$3:$C$14</c:f>
              <c:numCache>
                <c:formatCode>0.00</c:formatCode>
                <c:ptCount val="12"/>
                <c:pt idx="0">
                  <c:v>26.9</c:v>
                </c:pt>
                <c:pt idx="1">
                  <c:v>27.1875</c:v>
                </c:pt>
                <c:pt idx="2">
                  <c:v>27.362500000000001</c:v>
                </c:pt>
                <c:pt idx="3">
                  <c:v>28.112499999999997</c:v>
                </c:pt>
                <c:pt idx="4">
                  <c:v>27.9375</c:v>
                </c:pt>
                <c:pt idx="5">
                  <c:v>27.75</c:v>
                </c:pt>
                <c:pt idx="6">
                  <c:v>28.1875</c:v>
                </c:pt>
                <c:pt idx="7">
                  <c:v>28.15</c:v>
                </c:pt>
                <c:pt idx="8">
                  <c:v>27.762499999999999</c:v>
                </c:pt>
                <c:pt idx="9">
                  <c:v>27.7</c:v>
                </c:pt>
                <c:pt idx="10">
                  <c:v>27.725000000000001</c:v>
                </c:pt>
                <c:pt idx="11">
                  <c:v>27.525000000000002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Sheet5!$D$2</c:f>
              <c:strCache>
                <c:ptCount val="1"/>
                <c:pt idx="0">
                  <c:v>Tana Tidung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Sheet5!$A$3:$A$14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Sheet5!$D$3:$D$14</c:f>
              <c:numCache>
                <c:formatCode>0.00</c:formatCode>
                <c:ptCount val="12"/>
                <c:pt idx="0">
                  <c:v>26.675000000000001</c:v>
                </c:pt>
                <c:pt idx="1">
                  <c:v>26.95</c:v>
                </c:pt>
                <c:pt idx="2">
                  <c:v>27.475000000000001</c:v>
                </c:pt>
                <c:pt idx="3">
                  <c:v>28.024999999999999</c:v>
                </c:pt>
                <c:pt idx="4">
                  <c:v>27.774999999999999</c:v>
                </c:pt>
                <c:pt idx="5">
                  <c:v>27.625</c:v>
                </c:pt>
                <c:pt idx="6">
                  <c:v>27.9</c:v>
                </c:pt>
                <c:pt idx="7">
                  <c:v>27.700000000000003</c:v>
                </c:pt>
                <c:pt idx="8">
                  <c:v>27.475000000000001</c:v>
                </c:pt>
                <c:pt idx="9">
                  <c:v>27.65</c:v>
                </c:pt>
                <c:pt idx="10">
                  <c:v>27.524999999999999</c:v>
                </c:pt>
                <c:pt idx="11">
                  <c:v>27.225000000000001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Sheet5!$E$2</c:f>
              <c:strCache>
                <c:ptCount val="1"/>
                <c:pt idx="0">
                  <c:v>Nunukan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Sheet5!$A$3:$A$14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Sheet5!$E$3:$E$14</c:f>
              <c:numCache>
                <c:formatCode>0.00</c:formatCode>
                <c:ptCount val="12"/>
                <c:pt idx="0">
                  <c:v>27.26</c:v>
                </c:pt>
                <c:pt idx="1">
                  <c:v>27.160000000000004</c:v>
                </c:pt>
                <c:pt idx="2">
                  <c:v>27.46</c:v>
                </c:pt>
                <c:pt idx="3">
                  <c:v>27.619999999999997</c:v>
                </c:pt>
                <c:pt idx="4">
                  <c:v>27.419999999999998</c:v>
                </c:pt>
                <c:pt idx="5">
                  <c:v>26.919999999999998</c:v>
                </c:pt>
                <c:pt idx="6">
                  <c:v>26.580000000000002</c:v>
                </c:pt>
                <c:pt idx="7">
                  <c:v>26.6</c:v>
                </c:pt>
                <c:pt idx="8">
                  <c:v>26.6</c:v>
                </c:pt>
                <c:pt idx="9">
                  <c:v>26.78</c:v>
                </c:pt>
                <c:pt idx="10">
                  <c:v>27.02</c:v>
                </c:pt>
                <c:pt idx="11">
                  <c:v>27.119999999999997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Sheet5!$F$2</c:f>
              <c:strCache>
                <c:ptCount val="1"/>
                <c:pt idx="0">
                  <c:v>Tarakan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strRef>
              <c:f>Sheet5!$A$3:$A$14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Sheet5!$F$3:$F$14</c:f>
              <c:numCache>
                <c:formatCode>0.00</c:formatCode>
                <c:ptCount val="12"/>
                <c:pt idx="0">
                  <c:v>26.95</c:v>
                </c:pt>
                <c:pt idx="1">
                  <c:v>27.362500000000001</c:v>
                </c:pt>
                <c:pt idx="2">
                  <c:v>27.516666666666666</c:v>
                </c:pt>
                <c:pt idx="3">
                  <c:v>28.158333333333331</c:v>
                </c:pt>
                <c:pt idx="4">
                  <c:v>28.016666666666666</c:v>
                </c:pt>
                <c:pt idx="5">
                  <c:v>27.5625</c:v>
                </c:pt>
                <c:pt idx="6">
                  <c:v>27.979166666666668</c:v>
                </c:pt>
                <c:pt idx="7">
                  <c:v>28.112500000000001</c:v>
                </c:pt>
                <c:pt idx="8">
                  <c:v>27.637499999999999</c:v>
                </c:pt>
                <c:pt idx="9">
                  <c:v>27.487500000000001</c:v>
                </c:pt>
                <c:pt idx="10">
                  <c:v>27.808333333333337</c:v>
                </c:pt>
                <c:pt idx="11">
                  <c:v>27.416666666666668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49856"/>
        <c:axId val="-214341696"/>
      </c:scatterChart>
      <c:valAx>
        <c:axId val="-21434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1696"/>
        <c:crosses val="autoZero"/>
        <c:crossBetween val="midCat"/>
      </c:valAx>
      <c:valAx>
        <c:axId val="-2143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9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[1]Suhu!$B$2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[1]Suhu!$A$3:$A$7</c:f>
              <c:strCache>
                <c:ptCount val="5"/>
                <c:pt idx="0">
                  <c:v>Malinau</c:v>
                </c:pt>
                <c:pt idx="1">
                  <c:v>Bulungan</c:v>
                </c:pt>
                <c:pt idx="2">
                  <c:v>Tana Tidung</c:v>
                </c:pt>
                <c:pt idx="3">
                  <c:v>Nunukan</c:v>
                </c:pt>
                <c:pt idx="4">
                  <c:v>Tarakan</c:v>
                </c:pt>
              </c:strCache>
            </c:strRef>
          </c:cat>
          <c:val>
            <c:numRef>
              <c:f>[1]Suhu!$B$3:$B$7</c:f>
              <c:numCache>
                <c:formatCode>General</c:formatCode>
                <c:ptCount val="5"/>
                <c:pt idx="0">
                  <c:v>27.31</c:v>
                </c:pt>
                <c:pt idx="1">
                  <c:v>27.3</c:v>
                </c:pt>
                <c:pt idx="2">
                  <c:v>27.07</c:v>
                </c:pt>
                <c:pt idx="3">
                  <c:v>27.1</c:v>
                </c:pt>
                <c:pt idx="4">
                  <c:v>27.1</c:v>
                </c:pt>
              </c:numCache>
            </c:numRef>
          </c:val>
        </c:ser>
        <c:ser>
          <c:idx val="1"/>
          <c:order val="1"/>
          <c:tx>
            <c:strRef>
              <c:f>[1]Suhu!$C$2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[1]Suhu!$A$3:$A$7</c:f>
              <c:strCache>
                <c:ptCount val="5"/>
                <c:pt idx="0">
                  <c:v>Malinau</c:v>
                </c:pt>
                <c:pt idx="1">
                  <c:v>Bulungan</c:v>
                </c:pt>
                <c:pt idx="2">
                  <c:v>Tana Tidung</c:v>
                </c:pt>
                <c:pt idx="3">
                  <c:v>Nunukan</c:v>
                </c:pt>
                <c:pt idx="4">
                  <c:v>Tarakan</c:v>
                </c:pt>
              </c:strCache>
            </c:strRef>
          </c:cat>
          <c:val>
            <c:numRef>
              <c:f>[1]Suhu!$C$3:$C$7</c:f>
              <c:numCache>
                <c:formatCode>General</c:formatCode>
                <c:ptCount val="5"/>
                <c:pt idx="0">
                  <c:v>27.4</c:v>
                </c:pt>
                <c:pt idx="1">
                  <c:v>27.4</c:v>
                </c:pt>
                <c:pt idx="2">
                  <c:v>27.24</c:v>
                </c:pt>
                <c:pt idx="3">
                  <c:v>27.5</c:v>
                </c:pt>
                <c:pt idx="4">
                  <c:v>27.3</c:v>
                </c:pt>
              </c:numCache>
            </c:numRef>
          </c:val>
        </c:ser>
        <c:ser>
          <c:idx val="2"/>
          <c:order val="2"/>
          <c:tx>
            <c:strRef>
              <c:f>[1]Suhu!$D$2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[1]Suhu!$A$3:$A$7</c:f>
              <c:strCache>
                <c:ptCount val="5"/>
                <c:pt idx="0">
                  <c:v>Malinau</c:v>
                </c:pt>
                <c:pt idx="1">
                  <c:v>Bulungan</c:v>
                </c:pt>
                <c:pt idx="2">
                  <c:v>Tana Tidung</c:v>
                </c:pt>
                <c:pt idx="3">
                  <c:v>Nunukan</c:v>
                </c:pt>
                <c:pt idx="4">
                  <c:v>Tarakan</c:v>
                </c:pt>
              </c:strCache>
            </c:strRef>
          </c:cat>
          <c:val>
            <c:numRef>
              <c:f>[1]Suhu!$D$3:$D$7</c:f>
              <c:numCache>
                <c:formatCode>General</c:formatCode>
                <c:ptCount val="5"/>
                <c:pt idx="0">
                  <c:v>27.49</c:v>
                </c:pt>
                <c:pt idx="1">
                  <c:v>27.4</c:v>
                </c:pt>
                <c:pt idx="2">
                  <c:v>27.41</c:v>
                </c:pt>
                <c:pt idx="3">
                  <c:v>27.6</c:v>
                </c:pt>
                <c:pt idx="4">
                  <c:v>27.5</c:v>
                </c:pt>
              </c:numCache>
            </c:numRef>
          </c:val>
        </c:ser>
        <c:ser>
          <c:idx val="3"/>
          <c:order val="3"/>
          <c:tx>
            <c:strRef>
              <c:f>[1]Suhu!$F$2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[1]Suhu!$A$3:$A$7</c:f>
              <c:strCache>
                <c:ptCount val="5"/>
                <c:pt idx="0">
                  <c:v>Malinau</c:v>
                </c:pt>
                <c:pt idx="1">
                  <c:v>Bulungan</c:v>
                </c:pt>
                <c:pt idx="2">
                  <c:v>Tana Tidung</c:v>
                </c:pt>
                <c:pt idx="3">
                  <c:v>Nunukan</c:v>
                </c:pt>
                <c:pt idx="4">
                  <c:v>Tarakan</c:v>
                </c:pt>
              </c:strCache>
            </c:strRef>
          </c:cat>
          <c:val>
            <c:numRef>
              <c:f>[1]Suhu!$F$3:$F$7</c:f>
              <c:numCache>
                <c:formatCode>0.00</c:formatCode>
                <c:ptCount val="5"/>
                <c:pt idx="0">
                  <c:v>27.666666666666668</c:v>
                </c:pt>
                <c:pt idx="1">
                  <c:v>27.666666666666668</c:v>
                </c:pt>
                <c:pt idx="2">
                  <c:v>27.75</c:v>
                </c:pt>
                <c:pt idx="3">
                  <c:v>25.724999999999998</c:v>
                </c:pt>
                <c:pt idx="4">
                  <c:v>27.7</c:v>
                </c:pt>
              </c:numCache>
            </c:numRef>
          </c:val>
        </c:ser>
        <c:ser>
          <c:idx val="4"/>
          <c:order val="4"/>
          <c:tx>
            <c:strRef>
              <c:f>[1]Suhu!$G$2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[1]Suhu!$A$3:$A$7</c:f>
              <c:strCache>
                <c:ptCount val="5"/>
                <c:pt idx="0">
                  <c:v>Malinau</c:v>
                </c:pt>
                <c:pt idx="1">
                  <c:v>Bulungan</c:v>
                </c:pt>
                <c:pt idx="2">
                  <c:v>Tana Tidung</c:v>
                </c:pt>
                <c:pt idx="3">
                  <c:v>Nunukan</c:v>
                </c:pt>
                <c:pt idx="4">
                  <c:v>Tarakan</c:v>
                </c:pt>
              </c:strCache>
            </c:strRef>
          </c:cat>
          <c:val>
            <c:numRef>
              <c:f>[1]Suhu!$G$3:$G$7</c:f>
              <c:numCache>
                <c:formatCode>General</c:formatCode>
                <c:ptCount val="5"/>
                <c:pt idx="0">
                  <c:v>27.76</c:v>
                </c:pt>
                <c:pt idx="1">
                  <c:v>27.79</c:v>
                </c:pt>
                <c:pt idx="2">
                  <c:v>27.92</c:v>
                </c:pt>
                <c:pt idx="3">
                  <c:v>23.65</c:v>
                </c:pt>
                <c:pt idx="4">
                  <c:v>27.8</c:v>
                </c:pt>
              </c:numCache>
            </c:numRef>
          </c:val>
        </c:ser>
        <c:ser>
          <c:idx val="5"/>
          <c:order val="5"/>
          <c:tx>
            <c:strRef>
              <c:f>[1]Suhu!$H$2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[1]Suhu!$A$3:$A$7</c:f>
              <c:strCache>
                <c:ptCount val="5"/>
                <c:pt idx="0">
                  <c:v>Malinau</c:v>
                </c:pt>
                <c:pt idx="1">
                  <c:v>Bulungan</c:v>
                </c:pt>
                <c:pt idx="2">
                  <c:v>Tana Tidung</c:v>
                </c:pt>
                <c:pt idx="3">
                  <c:v>Nunukan</c:v>
                </c:pt>
                <c:pt idx="4">
                  <c:v>Tarakan</c:v>
                </c:pt>
              </c:strCache>
            </c:strRef>
          </c:cat>
          <c:val>
            <c:numRef>
              <c:f>[1]Suhu!$H$3:$H$7</c:f>
              <c:numCache>
                <c:formatCode>General</c:formatCode>
                <c:ptCount val="5"/>
                <c:pt idx="0">
                  <c:v>27.85</c:v>
                </c:pt>
                <c:pt idx="1">
                  <c:v>28.03</c:v>
                </c:pt>
                <c:pt idx="2">
                  <c:v>28.26</c:v>
                </c:pt>
                <c:pt idx="3">
                  <c:v>19.489999999999998</c:v>
                </c:pt>
                <c:pt idx="4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6306576"/>
        <c:axId val="-76316368"/>
      </c:barChart>
      <c:catAx>
        <c:axId val="-7630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District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6368"/>
        <c:crosses val="autoZero"/>
        <c:auto val="1"/>
        <c:lblAlgn val="ctr"/>
        <c:lblOffset val="100"/>
        <c:noMultiLvlLbl val="0"/>
      </c:catAx>
      <c:valAx>
        <c:axId val="-7631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 (Celcius)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[1]Suhu!$A$8</c:f>
              <c:strCache>
                <c:ptCount val="1"/>
                <c:pt idx="0">
                  <c:v>Kalimantan Utara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[1]Suhu!$B$2:$H$2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[1]Suhu!$B$8:$H$8</c:f>
              <c:numCache>
                <c:formatCode>General</c:formatCode>
                <c:ptCount val="7"/>
                <c:pt idx="0">
                  <c:v>27.175999999999998</c:v>
                </c:pt>
                <c:pt idx="1">
                  <c:v>27.368000000000002</c:v>
                </c:pt>
                <c:pt idx="2">
                  <c:v>27.48</c:v>
                </c:pt>
                <c:pt idx="3">
                  <c:v>27.625000000000007</c:v>
                </c:pt>
                <c:pt idx="4" formatCode="0.00">
                  <c:v>27.301666666666666</c:v>
                </c:pt>
                <c:pt idx="5" formatCode="0.00">
                  <c:v>26.984000000000002</c:v>
                </c:pt>
                <c:pt idx="6" formatCode="0.00">
                  <c:v>26.326000000000001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-76328880"/>
        <c:axId val="-76307664"/>
      </c:barChart>
      <c:catAx>
        <c:axId val="-7632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7664"/>
        <c:crosses val="autoZero"/>
        <c:auto val="1"/>
        <c:lblAlgn val="ctr"/>
        <c:lblOffset val="100"/>
        <c:noMultiLvlLbl val="0"/>
      </c:catAx>
      <c:valAx>
        <c:axId val="-76307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(Celcius)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33337</xdr:rowOff>
    </xdr:from>
    <xdr:to>
      <xdr:col>20</xdr:col>
      <xdr:colOff>323850</xdr:colOff>
      <xdr:row>15</xdr:row>
      <xdr:rowOff>109537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23812</xdr:rowOff>
    </xdr:from>
    <xdr:to>
      <xdr:col>14</xdr:col>
      <xdr:colOff>171450</xdr:colOff>
      <xdr:row>15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13</xdr:row>
      <xdr:rowOff>19050</xdr:rowOff>
    </xdr:from>
    <xdr:to>
      <xdr:col>9</xdr:col>
      <xdr:colOff>466725</xdr:colOff>
      <xdr:row>25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0</xdr:row>
      <xdr:rowOff>19051</xdr:rowOff>
    </xdr:from>
    <xdr:to>
      <xdr:col>14</xdr:col>
      <xdr:colOff>9525</xdr:colOff>
      <xdr:row>11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33337</xdr:rowOff>
    </xdr:from>
    <xdr:to>
      <xdr:col>12</xdr:col>
      <xdr:colOff>333375</xdr:colOff>
      <xdr:row>15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</xdr:row>
      <xdr:rowOff>14287</xdr:rowOff>
    </xdr:from>
    <xdr:to>
      <xdr:col>15</xdr:col>
      <xdr:colOff>161925</xdr:colOff>
      <xdr:row>16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23812</xdr:rowOff>
    </xdr:from>
    <xdr:to>
      <xdr:col>19</xdr:col>
      <xdr:colOff>419100</xdr:colOff>
      <xdr:row>15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8</xdr:row>
      <xdr:rowOff>138112</xdr:rowOff>
    </xdr:from>
    <xdr:to>
      <xdr:col>11</xdr:col>
      <xdr:colOff>552450</xdr:colOff>
      <xdr:row>23</xdr:row>
      <xdr:rowOff>23812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STEN/DIKTI/PUPT%20KALTARA%202018/Perhitungan/Su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hu"/>
      <sheetName val="Cuarah Hujan Tahunan"/>
      <sheetName val="Curah Hujan Bulanan"/>
      <sheetName val="CHB Kabupaten"/>
      <sheetName val="Suhu Bulanan"/>
      <sheetName val="Suhu Kabupaten"/>
      <sheetName val="Kecamatan"/>
    </sheetNames>
    <sheetDataSet>
      <sheetData sheetId="0">
        <row r="2">
          <cell r="B2">
            <v>2012</v>
          </cell>
          <cell r="C2">
            <v>2013</v>
          </cell>
          <cell r="D2">
            <v>2014</v>
          </cell>
          <cell r="E2">
            <v>2015</v>
          </cell>
          <cell r="F2">
            <v>2016</v>
          </cell>
          <cell r="G2">
            <v>2017</v>
          </cell>
          <cell r="H2">
            <v>2018</v>
          </cell>
        </row>
        <row r="3">
          <cell r="A3" t="str">
            <v>Malinau</v>
          </cell>
          <cell r="B3">
            <v>27.31</v>
          </cell>
          <cell r="C3">
            <v>27.4</v>
          </cell>
          <cell r="D3">
            <v>27.49</v>
          </cell>
          <cell r="F3">
            <v>27.666666666666668</v>
          </cell>
          <cell r="G3">
            <v>27.76</v>
          </cell>
          <cell r="H3">
            <v>27.85</v>
          </cell>
        </row>
        <row r="4">
          <cell r="A4" t="str">
            <v>Bulungan</v>
          </cell>
          <cell r="B4">
            <v>27.3</v>
          </cell>
          <cell r="C4">
            <v>27.4</v>
          </cell>
          <cell r="D4">
            <v>27.4</v>
          </cell>
          <cell r="F4">
            <v>27.666666666666668</v>
          </cell>
          <cell r="G4">
            <v>27.79</v>
          </cell>
          <cell r="H4">
            <v>28.03</v>
          </cell>
        </row>
        <row r="5">
          <cell r="A5" t="str">
            <v>Tana Tidung</v>
          </cell>
          <cell r="B5">
            <v>27.07</v>
          </cell>
          <cell r="C5">
            <v>27.24</v>
          </cell>
          <cell r="D5">
            <v>27.41</v>
          </cell>
          <cell r="F5">
            <v>27.75</v>
          </cell>
          <cell r="G5">
            <v>27.92</v>
          </cell>
          <cell r="H5">
            <v>28.26</v>
          </cell>
        </row>
        <row r="6">
          <cell r="A6" t="str">
            <v>Nunukan</v>
          </cell>
          <cell r="B6">
            <v>27.1</v>
          </cell>
          <cell r="C6">
            <v>27.5</v>
          </cell>
          <cell r="D6">
            <v>27.6</v>
          </cell>
          <cell r="F6">
            <v>25.724999999999998</v>
          </cell>
          <cell r="G6">
            <v>23.65</v>
          </cell>
          <cell r="H6">
            <v>19.489999999999998</v>
          </cell>
        </row>
        <row r="7">
          <cell r="A7" t="str">
            <v>Tarakan</v>
          </cell>
          <cell r="B7">
            <v>27.1</v>
          </cell>
          <cell r="C7">
            <v>27.3</v>
          </cell>
          <cell r="D7">
            <v>27.5</v>
          </cell>
          <cell r="F7">
            <v>27.7</v>
          </cell>
          <cell r="G7">
            <v>27.8</v>
          </cell>
          <cell r="H7">
            <v>28</v>
          </cell>
        </row>
        <row r="8">
          <cell r="A8" t="str">
            <v>Kalimantan Utara</v>
          </cell>
          <cell r="B8">
            <v>27.175999999999998</v>
          </cell>
          <cell r="C8">
            <v>27.368000000000002</v>
          </cell>
          <cell r="D8">
            <v>27.48</v>
          </cell>
          <cell r="E8">
            <v>27.625000000000007</v>
          </cell>
          <cell r="F8">
            <v>27.301666666666666</v>
          </cell>
          <cell r="G8">
            <v>26.984000000000002</v>
          </cell>
          <cell r="H8">
            <v>26.326000000000001</v>
          </cell>
        </row>
      </sheetData>
      <sheetData sheetId="1">
        <row r="13">
          <cell r="B13" t="str">
            <v>Malinau</v>
          </cell>
          <cell r="C13" t="str">
            <v>Bulungan</v>
          </cell>
          <cell r="D13" t="str">
            <v>Tana Tidung</v>
          </cell>
          <cell r="E13" t="str">
            <v>Nunukan</v>
          </cell>
          <cell r="F13" t="str">
            <v>Tarakan</v>
          </cell>
        </row>
        <row r="14">
          <cell r="A14">
            <v>2012</v>
          </cell>
          <cell r="B14">
            <v>1182.8000000000002</v>
          </cell>
          <cell r="C14">
            <v>3537</v>
          </cell>
          <cell r="E14">
            <v>2913.4</v>
          </cell>
        </row>
        <row r="15">
          <cell r="A15">
            <v>2013</v>
          </cell>
          <cell r="B15">
            <v>1182.8000000000002</v>
          </cell>
          <cell r="C15">
            <v>3154.3</v>
          </cell>
          <cell r="D15">
            <v>3154.3</v>
          </cell>
          <cell r="E15">
            <v>2337.7000000000003</v>
          </cell>
        </row>
        <row r="16">
          <cell r="A16">
            <v>2014</v>
          </cell>
          <cell r="B16">
            <v>1182.8000000000002</v>
          </cell>
          <cell r="C16">
            <v>2654.6</v>
          </cell>
          <cell r="D16">
            <v>2654.6</v>
          </cell>
          <cell r="E16">
            <v>2569.3000000000002</v>
          </cell>
        </row>
        <row r="17">
          <cell r="A17">
            <v>2015</v>
          </cell>
          <cell r="B17">
            <v>2474</v>
          </cell>
          <cell r="C17">
            <v>2213.3999999999996</v>
          </cell>
          <cell r="D17">
            <v>2473</v>
          </cell>
          <cell r="E17">
            <v>2043.2999999999997</v>
          </cell>
          <cell r="F17">
            <v>3174.3999999999996</v>
          </cell>
        </row>
        <row r="18">
          <cell r="A18">
            <v>2016</v>
          </cell>
          <cell r="B18">
            <v>3598.1000000000004</v>
          </cell>
          <cell r="C18">
            <v>1772.1999999999998</v>
          </cell>
          <cell r="D18">
            <v>3598.1</v>
          </cell>
          <cell r="E18">
            <v>3019.2</v>
          </cell>
          <cell r="F18">
            <v>4405.8999999999996</v>
          </cell>
        </row>
        <row r="19">
          <cell r="A19">
            <v>2017</v>
          </cell>
          <cell r="B19">
            <v>4201.9250000000002</v>
          </cell>
          <cell r="C19">
            <v>1331</v>
          </cell>
          <cell r="D19">
            <v>3746.0333333333328</v>
          </cell>
          <cell r="E19">
            <v>3045.65</v>
          </cell>
          <cell r="F19">
            <v>5637.4</v>
          </cell>
        </row>
        <row r="20">
          <cell r="A20">
            <v>2018</v>
          </cell>
          <cell r="B20">
            <v>4805.75</v>
          </cell>
          <cell r="C20">
            <v>889.79999999999973</v>
          </cell>
          <cell r="D20">
            <v>3893.9666666666662</v>
          </cell>
          <cell r="E20">
            <v>3072.1</v>
          </cell>
          <cell r="F20">
            <v>6868.9</v>
          </cell>
        </row>
        <row r="24">
          <cell r="A24">
            <v>2012</v>
          </cell>
          <cell r="B24">
            <v>4364.3</v>
          </cell>
        </row>
        <row r="25">
          <cell r="A25">
            <v>2013</v>
          </cell>
          <cell r="B25">
            <v>3154.3</v>
          </cell>
        </row>
        <row r="26">
          <cell r="A26">
            <v>2014</v>
          </cell>
          <cell r="B26">
            <v>4082.5</v>
          </cell>
        </row>
        <row r="27">
          <cell r="A27">
            <v>2015</v>
          </cell>
          <cell r="B27">
            <v>2043.2999999999997</v>
          </cell>
        </row>
        <row r="28">
          <cell r="A28">
            <v>2016</v>
          </cell>
          <cell r="B28">
            <v>3598.1000000000004</v>
          </cell>
        </row>
        <row r="29">
          <cell r="A29">
            <v>2017</v>
          </cell>
          <cell r="B29">
            <v>3338.666666666667</v>
          </cell>
        </row>
        <row r="30">
          <cell r="A30">
            <v>2018</v>
          </cell>
          <cell r="B30">
            <v>3587.1000000000004</v>
          </cell>
        </row>
      </sheetData>
      <sheetData sheetId="2">
        <row r="2">
          <cell r="L2" t="str">
            <v>Precipitation (mm3)</v>
          </cell>
        </row>
        <row r="3">
          <cell r="K3" t="str">
            <v>January</v>
          </cell>
          <cell r="L3">
            <v>230.64761904761903</v>
          </cell>
        </row>
        <row r="4">
          <cell r="K4" t="str">
            <v>February</v>
          </cell>
          <cell r="L4">
            <v>392.43809523809523</v>
          </cell>
        </row>
        <row r="5">
          <cell r="K5" t="str">
            <v>March</v>
          </cell>
          <cell r="L5">
            <v>170.72380952380954</v>
          </cell>
        </row>
        <row r="6">
          <cell r="K6" t="str">
            <v>April</v>
          </cell>
          <cell r="L6">
            <v>232.65714285714287</v>
          </cell>
        </row>
        <row r="7">
          <cell r="K7" t="str">
            <v>May</v>
          </cell>
          <cell r="L7">
            <v>236.45714285714286</v>
          </cell>
        </row>
        <row r="8">
          <cell r="K8" t="str">
            <v>June</v>
          </cell>
          <cell r="L8">
            <v>264.40476190476193</v>
          </cell>
        </row>
        <row r="9">
          <cell r="K9" t="str">
            <v>July</v>
          </cell>
          <cell r="L9">
            <v>272.44285714285718</v>
          </cell>
        </row>
        <row r="10">
          <cell r="K10" t="str">
            <v>August</v>
          </cell>
          <cell r="L10">
            <v>351.31428571428569</v>
          </cell>
        </row>
        <row r="11">
          <cell r="K11" t="str">
            <v>September</v>
          </cell>
          <cell r="L11">
            <v>418.34285714285716</v>
          </cell>
        </row>
        <row r="12">
          <cell r="K12" t="str">
            <v>October</v>
          </cell>
          <cell r="L12">
            <v>364.57142857142856</v>
          </cell>
        </row>
        <row r="13">
          <cell r="K13" t="str">
            <v>November</v>
          </cell>
          <cell r="L13">
            <v>244.94285714285709</v>
          </cell>
        </row>
        <row r="14">
          <cell r="K14" t="str">
            <v>December</v>
          </cell>
          <cell r="L14">
            <v>273.66666666666663</v>
          </cell>
        </row>
      </sheetData>
      <sheetData sheetId="3">
        <row r="1">
          <cell r="L1" t="str">
            <v>District/City</v>
          </cell>
        </row>
        <row r="2">
          <cell r="L2" t="str">
            <v>Malinau</v>
          </cell>
          <cell r="M2" t="str">
            <v>Bulungan</v>
          </cell>
          <cell r="N2" t="str">
            <v>Tana Tidung</v>
          </cell>
          <cell r="O2" t="str">
            <v>Nunukan</v>
          </cell>
          <cell r="P2" t="str">
            <v>Tarakan</v>
          </cell>
        </row>
        <row r="3">
          <cell r="K3" t="str">
            <v>January</v>
          </cell>
          <cell r="L3">
            <v>214.89285714285714</v>
          </cell>
          <cell r="M3">
            <v>262.63333333333338</v>
          </cell>
          <cell r="N3">
            <v>148.66666666666666</v>
          </cell>
          <cell r="O3">
            <v>137.17499999999998</v>
          </cell>
          <cell r="P3">
            <v>213.3</v>
          </cell>
        </row>
        <row r="4">
          <cell r="K4" t="str">
            <v>February</v>
          </cell>
          <cell r="L4">
            <v>329.62142857142857</v>
          </cell>
          <cell r="M4">
            <v>402.83333333333331</v>
          </cell>
          <cell r="N4">
            <v>406.5</v>
          </cell>
          <cell r="O4">
            <v>92.06785714285715</v>
          </cell>
          <cell r="P4">
            <v>156.34999999999997</v>
          </cell>
        </row>
        <row r="5">
          <cell r="K5" t="str">
            <v>March</v>
          </cell>
          <cell r="L5">
            <v>126.53571428571429</v>
          </cell>
          <cell r="M5">
            <v>133.86666666666665</v>
          </cell>
          <cell r="N5">
            <v>173</v>
          </cell>
          <cell r="O5">
            <v>112.75714285714285</v>
          </cell>
          <cell r="P5">
            <v>253.89999999999998</v>
          </cell>
        </row>
        <row r="6">
          <cell r="K6" t="str">
            <v>April</v>
          </cell>
          <cell r="L6">
            <v>104.24642857142858</v>
          </cell>
          <cell r="M6">
            <v>120.27222222222223</v>
          </cell>
          <cell r="N6">
            <v>139.5</v>
          </cell>
          <cell r="O6">
            <v>136.03571428571431</v>
          </cell>
          <cell r="P6">
            <v>296.40000000000003</v>
          </cell>
        </row>
        <row r="7">
          <cell r="K7" t="str">
            <v>May</v>
          </cell>
          <cell r="L7">
            <v>189.66071428571428</v>
          </cell>
          <cell r="M7">
            <v>232.73333333333335</v>
          </cell>
          <cell r="N7">
            <v>268</v>
          </cell>
          <cell r="O7">
            <v>260.44285714285718</v>
          </cell>
          <cell r="P7">
            <v>256.89999999999998</v>
          </cell>
        </row>
        <row r="8">
          <cell r="K8" t="str">
            <v>June</v>
          </cell>
          <cell r="L8">
            <v>214.47857142857146</v>
          </cell>
          <cell r="M8">
            <v>252.16666666666666</v>
          </cell>
          <cell r="N8">
            <v>284.5</v>
          </cell>
          <cell r="O8">
            <v>196.83928571428575</v>
          </cell>
          <cell r="P8">
            <v>520.29999999999995</v>
          </cell>
        </row>
        <row r="9">
          <cell r="K9" t="str">
            <v>July</v>
          </cell>
          <cell r="L9">
            <v>138.66785714285714</v>
          </cell>
          <cell r="M9">
            <v>199.76666666666665</v>
          </cell>
          <cell r="N9">
            <v>345.5</v>
          </cell>
          <cell r="O9">
            <v>249.74642857142859</v>
          </cell>
          <cell r="P9">
            <v>538.6</v>
          </cell>
        </row>
        <row r="10">
          <cell r="K10" t="str">
            <v>August</v>
          </cell>
          <cell r="L10">
            <v>279.66071428571428</v>
          </cell>
          <cell r="M10">
            <v>299.26666666666665</v>
          </cell>
          <cell r="N10">
            <v>341</v>
          </cell>
          <cell r="O10">
            <v>449.09999999999997</v>
          </cell>
          <cell r="P10">
            <v>457.70000000000005</v>
          </cell>
        </row>
        <row r="11">
          <cell r="K11" t="str">
            <v>September</v>
          </cell>
          <cell r="L11">
            <v>316.43928571428575</v>
          </cell>
          <cell r="M11">
            <v>405.06666666666666</v>
          </cell>
          <cell r="N11">
            <v>216.5</v>
          </cell>
          <cell r="O11">
            <v>374.91071428571428</v>
          </cell>
          <cell r="P11">
            <v>555</v>
          </cell>
        </row>
        <row r="12">
          <cell r="K12" t="str">
            <v>October</v>
          </cell>
          <cell r="L12">
            <v>284.82499999999999</v>
          </cell>
          <cell r="M12">
            <v>362.5333333333333</v>
          </cell>
          <cell r="N12">
            <v>111.5</v>
          </cell>
          <cell r="O12">
            <v>245.88928571428571</v>
          </cell>
          <cell r="P12">
            <v>1099.5</v>
          </cell>
        </row>
        <row r="13">
          <cell r="K13" t="str">
            <v>November</v>
          </cell>
          <cell r="L13">
            <v>215.51071428571433</v>
          </cell>
          <cell r="M13">
            <v>277.36666666666667</v>
          </cell>
          <cell r="N13">
            <v>240</v>
          </cell>
          <cell r="O13">
            <v>189.16428571428574</v>
          </cell>
          <cell r="P13">
            <v>316.45</v>
          </cell>
        </row>
        <row r="14">
          <cell r="K14" t="str">
            <v>December</v>
          </cell>
          <cell r="L14">
            <v>246.62857142857141</v>
          </cell>
          <cell r="M14">
            <v>306.5</v>
          </cell>
          <cell r="N14">
            <v>561.5</v>
          </cell>
          <cell r="O14">
            <v>273.29285714285714</v>
          </cell>
          <cell r="P14">
            <v>357.25000000000006</v>
          </cell>
        </row>
      </sheetData>
      <sheetData sheetId="4">
        <row r="3">
          <cell r="A3" t="str">
            <v>January</v>
          </cell>
          <cell r="I3">
            <v>27</v>
          </cell>
        </row>
        <row r="4">
          <cell r="A4" t="str">
            <v>February</v>
          </cell>
          <cell r="I4">
            <v>27.3</v>
          </cell>
        </row>
        <row r="5">
          <cell r="A5" t="str">
            <v>March</v>
          </cell>
          <cell r="I5">
            <v>27.85</v>
          </cell>
        </row>
        <row r="6">
          <cell r="A6" t="str">
            <v>April</v>
          </cell>
          <cell r="I6">
            <v>28.25</v>
          </cell>
        </row>
        <row r="7">
          <cell r="A7" t="str">
            <v>May</v>
          </cell>
          <cell r="I7">
            <v>27.85</v>
          </cell>
        </row>
        <row r="8">
          <cell r="A8" t="str">
            <v>June</v>
          </cell>
          <cell r="I8">
            <v>27.5</v>
          </cell>
        </row>
        <row r="9">
          <cell r="A9" t="str">
            <v>July</v>
          </cell>
          <cell r="I9">
            <v>27.75</v>
          </cell>
        </row>
        <row r="10">
          <cell r="A10" t="str">
            <v>August</v>
          </cell>
          <cell r="I10">
            <v>27.55</v>
          </cell>
        </row>
        <row r="11">
          <cell r="A11" t="str">
            <v>September</v>
          </cell>
          <cell r="I11">
            <v>27.25</v>
          </cell>
        </row>
        <row r="12">
          <cell r="A12" t="str">
            <v>October</v>
          </cell>
          <cell r="I12">
            <v>27.3</v>
          </cell>
        </row>
        <row r="13">
          <cell r="A13" t="str">
            <v>November</v>
          </cell>
          <cell r="I13">
            <v>27.65</v>
          </cell>
        </row>
        <row r="14">
          <cell r="A14" t="str">
            <v>December</v>
          </cell>
          <cell r="I14">
            <v>27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9" workbookViewId="0">
      <selection activeCell="A19" sqref="A19"/>
    </sheetView>
  </sheetViews>
  <sheetFormatPr defaultRowHeight="15" x14ac:dyDescent="0.25"/>
  <cols>
    <col min="1" max="1" width="10.85546875" bestFit="1" customWidth="1"/>
    <col min="7" max="7" width="10.28515625" bestFit="1" customWidth="1"/>
    <col min="11" max="11" width="10.85546875" bestFit="1" customWidth="1"/>
    <col min="12" max="12" width="19" bestFit="1" customWidth="1"/>
  </cols>
  <sheetData>
    <row r="1" spans="1:12" x14ac:dyDescent="0.25">
      <c r="A1" s="11" t="s">
        <v>0</v>
      </c>
      <c r="B1" s="8" t="s">
        <v>1</v>
      </c>
      <c r="C1" s="9"/>
      <c r="D1" s="9"/>
      <c r="E1" s="9"/>
      <c r="F1" s="9"/>
      <c r="G1" s="9"/>
      <c r="H1" s="9"/>
      <c r="I1" s="10"/>
    </row>
    <row r="2" spans="1:12" x14ac:dyDescent="0.25">
      <c r="A2" s="12"/>
      <c r="B2" s="3">
        <v>2012</v>
      </c>
      <c r="C2" s="3">
        <v>2013</v>
      </c>
      <c r="D2" s="3">
        <v>2014</v>
      </c>
      <c r="E2" s="3">
        <v>2015</v>
      </c>
      <c r="F2" s="3">
        <v>2016</v>
      </c>
      <c r="G2" s="3">
        <v>2017</v>
      </c>
      <c r="H2" s="3">
        <v>2018</v>
      </c>
      <c r="I2" s="3" t="s">
        <v>2</v>
      </c>
      <c r="K2" s="3" t="s">
        <v>0</v>
      </c>
      <c r="L2" s="3" t="s">
        <v>1</v>
      </c>
    </row>
    <row r="3" spans="1:12" x14ac:dyDescent="0.25">
      <c r="A3" s="3" t="s">
        <v>3</v>
      </c>
      <c r="B3" s="3">
        <v>246.1</v>
      </c>
      <c r="C3" s="3">
        <v>308</v>
      </c>
      <c r="D3" s="3">
        <v>278.5</v>
      </c>
      <c r="E3" s="3">
        <v>171.5</v>
      </c>
      <c r="F3" s="3">
        <v>218.7</v>
      </c>
      <c r="G3" s="4">
        <v>200.43333333333331</v>
      </c>
      <c r="H3" s="5">
        <v>191.29999999999998</v>
      </c>
      <c r="I3" s="3">
        <v>230.64761904761903</v>
      </c>
      <c r="K3" s="3" t="s">
        <v>3</v>
      </c>
      <c r="L3" s="13">
        <v>230.64761904761903</v>
      </c>
    </row>
    <row r="4" spans="1:12" x14ac:dyDescent="0.25">
      <c r="A4" s="3" t="s">
        <v>4</v>
      </c>
      <c r="B4" s="3">
        <v>332.8</v>
      </c>
      <c r="C4" s="3">
        <v>425.4</v>
      </c>
      <c r="D4" s="3">
        <v>161.1</v>
      </c>
      <c r="E4" s="3">
        <v>119.1</v>
      </c>
      <c r="F4" s="3">
        <v>485</v>
      </c>
      <c r="G4" s="4">
        <v>586.4666666666667</v>
      </c>
      <c r="H4" s="5">
        <v>637.20000000000005</v>
      </c>
      <c r="I4" s="3">
        <v>392.43809523809523</v>
      </c>
      <c r="K4" s="3" t="s">
        <v>4</v>
      </c>
      <c r="L4" s="13">
        <v>392.43809523809523</v>
      </c>
    </row>
    <row r="5" spans="1:12" x14ac:dyDescent="0.25">
      <c r="A5" s="3" t="s">
        <v>5</v>
      </c>
      <c r="B5" s="3">
        <v>286</v>
      </c>
      <c r="C5" s="3">
        <v>247.7</v>
      </c>
      <c r="D5" s="3">
        <v>386</v>
      </c>
      <c r="E5" s="3">
        <v>96.5</v>
      </c>
      <c r="F5" s="3">
        <v>125.3</v>
      </c>
      <c r="G5" s="4">
        <v>18.166666666666686</v>
      </c>
      <c r="H5" s="5">
        <v>35.4</v>
      </c>
      <c r="I5" s="3">
        <v>170.72380952380954</v>
      </c>
      <c r="K5" s="3" t="s">
        <v>5</v>
      </c>
      <c r="L5" s="13">
        <v>170.72380952380954</v>
      </c>
    </row>
    <row r="6" spans="1:12" x14ac:dyDescent="0.25">
      <c r="A6" s="3" t="s">
        <v>6</v>
      </c>
      <c r="B6" s="3">
        <v>399.7</v>
      </c>
      <c r="C6" s="3">
        <v>252.1</v>
      </c>
      <c r="D6" s="3">
        <v>490.6</v>
      </c>
      <c r="E6" s="3">
        <v>82.7</v>
      </c>
      <c r="F6" s="3">
        <v>98.5</v>
      </c>
      <c r="G6" s="4">
        <v>102.3</v>
      </c>
      <c r="H6" s="5">
        <v>202.7</v>
      </c>
      <c r="I6" s="3">
        <v>232.65714285714287</v>
      </c>
      <c r="K6" s="3" t="s">
        <v>6</v>
      </c>
      <c r="L6" s="13">
        <v>232.65714285714287</v>
      </c>
    </row>
    <row r="7" spans="1:12" x14ac:dyDescent="0.25">
      <c r="A7" s="3" t="s">
        <v>7</v>
      </c>
      <c r="B7" s="3">
        <v>453.8</v>
      </c>
      <c r="C7" s="3">
        <v>122.8</v>
      </c>
      <c r="D7" s="3">
        <v>265.8</v>
      </c>
      <c r="E7" s="3">
        <v>346</v>
      </c>
      <c r="F7" s="3">
        <v>262.10000000000002</v>
      </c>
      <c r="G7" s="4">
        <v>134.30000000000001</v>
      </c>
      <c r="H7" s="5">
        <v>70.400000000000034</v>
      </c>
      <c r="I7" s="3">
        <v>236.45714285714286</v>
      </c>
      <c r="K7" s="3" t="s">
        <v>7</v>
      </c>
      <c r="L7" s="13">
        <v>236.45714285714286</v>
      </c>
    </row>
    <row r="8" spans="1:12" x14ac:dyDescent="0.25">
      <c r="A8" s="3" t="s">
        <v>8</v>
      </c>
      <c r="B8" s="3">
        <v>345.1</v>
      </c>
      <c r="C8" s="3">
        <v>162.4</v>
      </c>
      <c r="D8" s="3">
        <v>269.89999999999998</v>
      </c>
      <c r="E8" s="3">
        <v>241.6</v>
      </c>
      <c r="F8" s="3">
        <v>301.5</v>
      </c>
      <c r="G8" s="4">
        <v>272.43333333333328</v>
      </c>
      <c r="H8" s="5">
        <v>257.89999999999998</v>
      </c>
      <c r="I8" s="3">
        <v>264.40476190476193</v>
      </c>
      <c r="K8" s="3" t="s">
        <v>8</v>
      </c>
      <c r="L8" s="13">
        <v>264.40476190476193</v>
      </c>
    </row>
    <row r="9" spans="1:12" x14ac:dyDescent="0.25">
      <c r="A9" s="3" t="s">
        <v>9</v>
      </c>
      <c r="B9" s="3">
        <v>557.29999999999995</v>
      </c>
      <c r="C9" s="3">
        <v>208.1</v>
      </c>
      <c r="D9" s="3">
        <v>601.1</v>
      </c>
      <c r="E9" s="3">
        <v>168.8</v>
      </c>
      <c r="F9" s="3">
        <v>208.9</v>
      </c>
      <c r="G9" s="4">
        <v>23.4</v>
      </c>
      <c r="H9" s="5">
        <v>139.5</v>
      </c>
      <c r="I9" s="3">
        <v>272.44285714285718</v>
      </c>
      <c r="K9" s="3" t="s">
        <v>9</v>
      </c>
      <c r="L9" s="13">
        <v>272.44285714285718</v>
      </c>
    </row>
    <row r="10" spans="1:12" x14ac:dyDescent="0.25">
      <c r="A10" s="3" t="s">
        <v>10</v>
      </c>
      <c r="B10" s="3">
        <v>188.6</v>
      </c>
      <c r="C10" s="3">
        <v>341.5</v>
      </c>
      <c r="D10" s="3">
        <v>459.1</v>
      </c>
      <c r="E10" s="3">
        <v>153.80000000000001</v>
      </c>
      <c r="F10" s="3">
        <v>349.4</v>
      </c>
      <c r="G10" s="4">
        <v>456.6</v>
      </c>
      <c r="H10" s="5">
        <v>510.19999999999993</v>
      </c>
      <c r="I10" s="3">
        <v>351.31428571428569</v>
      </c>
      <c r="K10" s="3" t="s">
        <v>10</v>
      </c>
      <c r="L10" s="13">
        <v>351.31428571428569</v>
      </c>
    </row>
    <row r="11" spans="1:12" x14ac:dyDescent="0.25">
      <c r="A11" s="3" t="s">
        <v>11</v>
      </c>
      <c r="B11" s="3">
        <v>382.3</v>
      </c>
      <c r="C11" s="3">
        <v>238.5</v>
      </c>
      <c r="D11" s="3">
        <v>185.4</v>
      </c>
      <c r="E11" s="3">
        <v>378.9</v>
      </c>
      <c r="F11" s="3">
        <v>510.1</v>
      </c>
      <c r="G11" s="4">
        <v>595.30000000000007</v>
      </c>
      <c r="H11" s="5">
        <v>637.90000000000009</v>
      </c>
      <c r="I11" s="3">
        <v>418.34285714285716</v>
      </c>
      <c r="K11" s="3" t="s">
        <v>11</v>
      </c>
      <c r="L11" s="13">
        <v>418.34285714285716</v>
      </c>
    </row>
    <row r="12" spans="1:12" x14ac:dyDescent="0.25">
      <c r="A12" s="3" t="s">
        <v>12</v>
      </c>
      <c r="B12" s="3">
        <v>278.2</v>
      </c>
      <c r="C12" s="3">
        <v>173.8</v>
      </c>
      <c r="D12" s="3">
        <v>317.7</v>
      </c>
      <c r="E12" s="3">
        <v>132.9</v>
      </c>
      <c r="F12" s="3">
        <v>452.8</v>
      </c>
      <c r="G12" s="4">
        <v>569.20000000000005</v>
      </c>
      <c r="H12" s="5">
        <v>627.40000000000009</v>
      </c>
      <c r="I12" s="3">
        <v>364.57142857142856</v>
      </c>
      <c r="K12" s="3" t="s">
        <v>12</v>
      </c>
      <c r="L12" s="13">
        <v>364.57142857142856</v>
      </c>
    </row>
    <row r="13" spans="1:12" x14ac:dyDescent="0.25">
      <c r="A13" s="3" t="s">
        <v>13</v>
      </c>
      <c r="B13" s="3">
        <v>400.8</v>
      </c>
      <c r="C13" s="3">
        <v>364.8</v>
      </c>
      <c r="D13" s="3">
        <v>259</v>
      </c>
      <c r="E13" s="3">
        <v>61.6</v>
      </c>
      <c r="F13" s="3">
        <v>277.8</v>
      </c>
      <c r="G13" s="4">
        <v>195.8</v>
      </c>
      <c r="H13" s="5">
        <v>154.80000000000001</v>
      </c>
      <c r="I13" s="3">
        <v>244.94285714285709</v>
      </c>
      <c r="K13" s="3" t="s">
        <v>13</v>
      </c>
      <c r="L13" s="13">
        <v>244.94285714285709</v>
      </c>
    </row>
    <row r="14" spans="1:12" x14ac:dyDescent="0.25">
      <c r="A14" s="3" t="s">
        <v>14</v>
      </c>
      <c r="B14" s="3">
        <v>493.6</v>
      </c>
      <c r="C14" s="3">
        <v>309.2</v>
      </c>
      <c r="D14" s="3">
        <v>408.3</v>
      </c>
      <c r="E14" s="3">
        <v>89.9</v>
      </c>
      <c r="F14" s="3">
        <v>308</v>
      </c>
      <c r="G14" s="4">
        <v>184.26666666666665</v>
      </c>
      <c r="H14" s="5">
        <v>122.39999999999998</v>
      </c>
      <c r="I14" s="3">
        <v>273.66666666666663</v>
      </c>
      <c r="K14" s="3" t="s">
        <v>14</v>
      </c>
      <c r="L14" s="13">
        <v>273.66666666666663</v>
      </c>
    </row>
    <row r="15" spans="1:12" x14ac:dyDescent="0.25">
      <c r="A15" s="3"/>
      <c r="B15" s="3">
        <v>4364.3</v>
      </c>
      <c r="C15" s="3">
        <v>3154.3</v>
      </c>
      <c r="D15" s="3">
        <v>4082.5</v>
      </c>
      <c r="E15" s="3">
        <v>2043.2999999999997</v>
      </c>
      <c r="F15" s="3">
        <v>3598.1000000000004</v>
      </c>
      <c r="G15" s="3">
        <v>3338.666666666667</v>
      </c>
      <c r="H15" s="3">
        <v>3587.1000000000004</v>
      </c>
      <c r="I15" s="3"/>
    </row>
  </sheetData>
  <mergeCells count="2">
    <mergeCell ref="B1:I1"/>
    <mergeCell ref="A1: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G20" sqref="G20"/>
    </sheetView>
  </sheetViews>
  <sheetFormatPr defaultRowHeight="15" x14ac:dyDescent="0.25"/>
  <cols>
    <col min="1" max="1" width="10.85546875" bestFit="1" customWidth="1"/>
    <col min="3" max="3" width="9.28515625" bestFit="1" customWidth="1"/>
    <col min="4" max="4" width="11.5703125" bestFit="1" customWidth="1"/>
    <col min="5" max="5" width="9" bestFit="1" customWidth="1"/>
    <col min="14" max="14" width="11.5703125" bestFit="1" customWidth="1"/>
  </cols>
  <sheetData>
    <row r="1" spans="1:15" x14ac:dyDescent="0.25">
      <c r="A1" s="15" t="s">
        <v>0</v>
      </c>
      <c r="B1" s="16" t="s">
        <v>16</v>
      </c>
      <c r="C1" s="16"/>
      <c r="D1" s="16"/>
      <c r="E1" s="16"/>
      <c r="F1" s="16"/>
    </row>
    <row r="2" spans="1:15" x14ac:dyDescent="0.25">
      <c r="A2" s="15"/>
      <c r="B2" s="18" t="s">
        <v>17</v>
      </c>
      <c r="C2" s="18" t="s">
        <v>18</v>
      </c>
      <c r="D2" s="18" t="s">
        <v>19</v>
      </c>
      <c r="E2" s="18" t="s">
        <v>20</v>
      </c>
      <c r="F2" s="18" t="s">
        <v>21</v>
      </c>
    </row>
    <row r="3" spans="1:15" x14ac:dyDescent="0.25">
      <c r="A3" s="17" t="s">
        <v>3</v>
      </c>
      <c r="B3" s="19">
        <v>214.89285714285714</v>
      </c>
      <c r="C3" s="19">
        <v>262.63333333333338</v>
      </c>
      <c r="D3" s="19">
        <v>148.66666666666666</v>
      </c>
      <c r="E3" s="19">
        <v>137.17499999999998</v>
      </c>
      <c r="F3" s="19">
        <v>213.3</v>
      </c>
      <c r="G3" s="2"/>
      <c r="H3" s="2"/>
    </row>
    <row r="4" spans="1:15" x14ac:dyDescent="0.25">
      <c r="A4" s="17" t="s">
        <v>4</v>
      </c>
      <c r="B4" s="19">
        <v>329.62142857142857</v>
      </c>
      <c r="C4" s="19">
        <v>402.83333333333331</v>
      </c>
      <c r="D4" s="19">
        <v>406.5</v>
      </c>
      <c r="E4" s="19">
        <v>92.06785714285715</v>
      </c>
      <c r="F4" s="19">
        <v>156.34999999999997</v>
      </c>
      <c r="G4" s="2"/>
      <c r="H4" s="2"/>
    </row>
    <row r="5" spans="1:15" x14ac:dyDescent="0.25">
      <c r="A5" s="17" t="s">
        <v>5</v>
      </c>
      <c r="B5" s="19">
        <v>126.53571428571429</v>
      </c>
      <c r="C5" s="19">
        <v>133.86666666666665</v>
      </c>
      <c r="D5" s="19">
        <v>173</v>
      </c>
      <c r="E5" s="19">
        <v>112.75714285714285</v>
      </c>
      <c r="F5" s="19">
        <v>253.89999999999998</v>
      </c>
      <c r="G5" s="2"/>
      <c r="H5" s="2"/>
    </row>
    <row r="6" spans="1:15" x14ac:dyDescent="0.25">
      <c r="A6" s="17" t="s">
        <v>6</v>
      </c>
      <c r="B6" s="19">
        <v>104.24642857142858</v>
      </c>
      <c r="C6" s="19">
        <v>120.27222222222223</v>
      </c>
      <c r="D6" s="19">
        <v>139.5</v>
      </c>
      <c r="E6" s="19">
        <v>136.03571428571431</v>
      </c>
      <c r="F6" s="19">
        <v>296.40000000000003</v>
      </c>
      <c r="G6" s="2"/>
      <c r="H6" s="2"/>
    </row>
    <row r="7" spans="1:15" x14ac:dyDescent="0.25">
      <c r="A7" s="17" t="s">
        <v>7</v>
      </c>
      <c r="B7" s="19">
        <v>189.66071428571428</v>
      </c>
      <c r="C7" s="19">
        <v>232.73333333333335</v>
      </c>
      <c r="D7" s="19">
        <v>268</v>
      </c>
      <c r="E7" s="19">
        <v>260.44285714285718</v>
      </c>
      <c r="F7" s="19">
        <v>256.89999999999998</v>
      </c>
      <c r="G7" s="2"/>
      <c r="H7" s="2"/>
    </row>
    <row r="8" spans="1:15" x14ac:dyDescent="0.25">
      <c r="A8" s="17" t="s">
        <v>8</v>
      </c>
      <c r="B8" s="19">
        <v>214.47857142857146</v>
      </c>
      <c r="C8" s="19">
        <v>252.16666666666666</v>
      </c>
      <c r="D8" s="19">
        <v>284.5</v>
      </c>
      <c r="E8" s="19">
        <v>196.83928571428575</v>
      </c>
      <c r="F8" s="19">
        <v>520.29999999999995</v>
      </c>
      <c r="G8" s="2"/>
      <c r="H8" s="2"/>
    </row>
    <row r="9" spans="1:15" x14ac:dyDescent="0.25">
      <c r="A9" s="17" t="s">
        <v>9</v>
      </c>
      <c r="B9" s="19">
        <v>138.66785714285714</v>
      </c>
      <c r="C9" s="19">
        <v>199.76666666666665</v>
      </c>
      <c r="D9" s="19">
        <v>345.5</v>
      </c>
      <c r="E9" s="19">
        <v>249.74642857142859</v>
      </c>
      <c r="F9" s="19">
        <v>538.6</v>
      </c>
      <c r="G9" s="2"/>
      <c r="H9" s="2"/>
    </row>
    <row r="10" spans="1:15" x14ac:dyDescent="0.25">
      <c r="A10" s="17" t="s">
        <v>10</v>
      </c>
      <c r="B10" s="19">
        <v>279.66071428571428</v>
      </c>
      <c r="C10" s="19">
        <v>299.26666666666665</v>
      </c>
      <c r="D10" s="19">
        <v>341</v>
      </c>
      <c r="E10" s="19">
        <v>449.09999999999997</v>
      </c>
      <c r="F10" s="19">
        <v>457.70000000000005</v>
      </c>
      <c r="G10" s="2"/>
      <c r="H10" s="2"/>
    </row>
    <row r="11" spans="1:15" x14ac:dyDescent="0.25">
      <c r="A11" s="17" t="s">
        <v>11</v>
      </c>
      <c r="B11" s="19">
        <v>316.43928571428575</v>
      </c>
      <c r="C11" s="19">
        <v>405.06666666666666</v>
      </c>
      <c r="D11" s="19">
        <v>216.5</v>
      </c>
      <c r="E11" s="19">
        <v>374.91071428571428</v>
      </c>
      <c r="F11" s="19">
        <v>555</v>
      </c>
      <c r="G11" s="2"/>
      <c r="H11" s="2"/>
    </row>
    <row r="12" spans="1:15" x14ac:dyDescent="0.25">
      <c r="A12" s="17" t="s">
        <v>12</v>
      </c>
      <c r="B12" s="19">
        <v>284.82499999999999</v>
      </c>
      <c r="C12" s="19">
        <v>362.5333333333333</v>
      </c>
      <c r="D12" s="19">
        <v>111.5</v>
      </c>
      <c r="E12" s="19">
        <v>245.88928571428571</v>
      </c>
      <c r="F12" s="19">
        <v>1099.5</v>
      </c>
      <c r="G12" s="2"/>
      <c r="H12" s="2"/>
    </row>
    <row r="13" spans="1:15" x14ac:dyDescent="0.25">
      <c r="A13" s="17" t="s">
        <v>13</v>
      </c>
      <c r="B13" s="19">
        <v>215.51071428571433</v>
      </c>
      <c r="C13" s="19">
        <v>277.36666666666667</v>
      </c>
      <c r="D13" s="19">
        <v>240</v>
      </c>
      <c r="E13" s="19">
        <v>189.16428571428574</v>
      </c>
      <c r="F13" s="19">
        <v>316.45</v>
      </c>
      <c r="G13" s="2"/>
      <c r="H13" s="2"/>
    </row>
    <row r="14" spans="1:15" x14ac:dyDescent="0.25">
      <c r="A14" s="17" t="s">
        <v>14</v>
      </c>
      <c r="B14" s="19">
        <v>246.62857142857141</v>
      </c>
      <c r="C14" s="19">
        <v>306.5</v>
      </c>
      <c r="D14" s="19">
        <v>561.5</v>
      </c>
      <c r="E14" s="19">
        <v>273.29285714285714</v>
      </c>
      <c r="F14" s="19">
        <v>357.25000000000006</v>
      </c>
      <c r="G14" s="2"/>
      <c r="H14" s="2"/>
    </row>
    <row r="15" spans="1:15" x14ac:dyDescent="0.25">
      <c r="L15" s="2"/>
      <c r="O15" s="2"/>
    </row>
    <row r="19" spans="7:8" x14ac:dyDescent="0.25">
      <c r="G19" s="2"/>
      <c r="H19" s="2"/>
    </row>
    <row r="20" spans="7:8" x14ac:dyDescent="0.25">
      <c r="G20" s="2"/>
      <c r="H20" s="2"/>
    </row>
    <row r="21" spans="7:8" x14ac:dyDescent="0.25">
      <c r="G21" s="2"/>
      <c r="H21" s="2"/>
    </row>
    <row r="22" spans="7:8" x14ac:dyDescent="0.25">
      <c r="G22" s="2"/>
      <c r="H22" s="2"/>
    </row>
    <row r="23" spans="7:8" x14ac:dyDescent="0.25">
      <c r="G23" s="2"/>
      <c r="H23" s="2"/>
    </row>
    <row r="24" spans="7:8" x14ac:dyDescent="0.25">
      <c r="G24" s="2"/>
      <c r="H24" s="2"/>
    </row>
    <row r="25" spans="7:8" x14ac:dyDescent="0.25">
      <c r="G25" s="2"/>
      <c r="H25" s="2"/>
    </row>
    <row r="26" spans="7:8" x14ac:dyDescent="0.25">
      <c r="G26" s="2"/>
      <c r="H26" s="2"/>
    </row>
    <row r="27" spans="7:8" x14ac:dyDescent="0.25">
      <c r="G27" s="2"/>
      <c r="H27" s="2"/>
    </row>
    <row r="28" spans="7:8" x14ac:dyDescent="0.25">
      <c r="G28" s="2"/>
      <c r="H28" s="2"/>
    </row>
    <row r="29" spans="7:8" x14ac:dyDescent="0.25">
      <c r="G29" s="2"/>
      <c r="H29" s="2"/>
    </row>
    <row r="30" spans="7:8" x14ac:dyDescent="0.25">
      <c r="G30" s="2"/>
      <c r="H30" s="2"/>
    </row>
    <row r="34" spans="7:11" x14ac:dyDescent="0.25">
      <c r="K34" t="s">
        <v>15</v>
      </c>
    </row>
    <row r="35" spans="7:11" x14ac:dyDescent="0.25">
      <c r="G35" s="2"/>
      <c r="H35" s="2"/>
    </row>
    <row r="36" spans="7:11" x14ac:dyDescent="0.25">
      <c r="G36" s="2"/>
      <c r="H36" s="2"/>
    </row>
    <row r="37" spans="7:11" x14ac:dyDescent="0.25">
      <c r="G37" s="2"/>
      <c r="H37" s="2"/>
    </row>
    <row r="38" spans="7:11" x14ac:dyDescent="0.25">
      <c r="G38" s="2"/>
      <c r="H38" s="2"/>
    </row>
    <row r="39" spans="7:11" x14ac:dyDescent="0.25">
      <c r="G39" s="2"/>
      <c r="H39" s="2"/>
    </row>
    <row r="40" spans="7:11" x14ac:dyDescent="0.25">
      <c r="G40" s="2"/>
      <c r="H40" s="2"/>
    </row>
    <row r="41" spans="7:11" x14ac:dyDescent="0.25">
      <c r="G41" s="2"/>
      <c r="H41" s="2"/>
    </row>
    <row r="42" spans="7:11" x14ac:dyDescent="0.25">
      <c r="G42" s="2"/>
      <c r="H42" s="2"/>
    </row>
    <row r="43" spans="7:11" x14ac:dyDescent="0.25">
      <c r="G43" s="2"/>
      <c r="H43" s="2"/>
    </row>
    <row r="44" spans="7:11" x14ac:dyDescent="0.25">
      <c r="G44" s="2"/>
      <c r="H44" s="2"/>
    </row>
    <row r="45" spans="7:11" x14ac:dyDescent="0.25">
      <c r="G45" s="2"/>
      <c r="H45" s="2"/>
    </row>
    <row r="46" spans="7:11" x14ac:dyDescent="0.25">
      <c r="G46" s="2"/>
      <c r="H46" s="2"/>
    </row>
    <row r="51" spans="8:8" x14ac:dyDescent="0.25">
      <c r="H51" s="2"/>
    </row>
    <row r="52" spans="8:8" x14ac:dyDescent="0.25">
      <c r="H52" s="2"/>
    </row>
    <row r="53" spans="8:8" x14ac:dyDescent="0.25">
      <c r="H53" s="2"/>
    </row>
    <row r="54" spans="8:8" x14ac:dyDescent="0.25">
      <c r="H54" s="2"/>
    </row>
    <row r="55" spans="8:8" x14ac:dyDescent="0.25">
      <c r="H55" s="2"/>
    </row>
    <row r="56" spans="8:8" x14ac:dyDescent="0.25">
      <c r="H56" s="2"/>
    </row>
    <row r="57" spans="8:8" x14ac:dyDescent="0.25">
      <c r="H57" s="2"/>
    </row>
    <row r="58" spans="8:8" x14ac:dyDescent="0.25">
      <c r="H58" s="2"/>
    </row>
    <row r="59" spans="8:8" x14ac:dyDescent="0.25">
      <c r="H59" s="2"/>
    </row>
    <row r="60" spans="8:8" x14ac:dyDescent="0.25">
      <c r="H60" s="2"/>
    </row>
    <row r="61" spans="8:8" x14ac:dyDescent="0.25">
      <c r="H61" s="2"/>
    </row>
    <row r="62" spans="8:8" x14ac:dyDescent="0.25">
      <c r="H62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</sheetData>
  <mergeCells count="2">
    <mergeCell ref="B1:F1"/>
    <mergeCell ref="A1:A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8" workbookViewId="0">
      <selection activeCell="O17" sqref="O17"/>
    </sheetView>
  </sheetViews>
  <sheetFormatPr defaultRowHeight="15" x14ac:dyDescent="0.25"/>
  <cols>
    <col min="1" max="1" width="5.7109375" bestFit="1" customWidth="1"/>
    <col min="2" max="2" width="14.85546875" bestFit="1" customWidth="1"/>
    <col min="4" max="4" width="12" bestFit="1" customWidth="1"/>
    <col min="6" max="6" width="9.5703125" bestFit="1" customWidth="1"/>
  </cols>
  <sheetData>
    <row r="1" spans="1:14" x14ac:dyDescent="0.25">
      <c r="A1" s="14" t="s">
        <v>24</v>
      </c>
      <c r="B1" s="7" t="s">
        <v>16</v>
      </c>
      <c r="C1" s="7"/>
      <c r="D1" s="7"/>
      <c r="E1" s="7"/>
      <c r="F1" s="7"/>
    </row>
    <row r="2" spans="1:14" x14ac:dyDescent="0.25">
      <c r="A2" s="14"/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</row>
    <row r="3" spans="1:14" x14ac:dyDescent="0.25">
      <c r="A3" s="3">
        <v>2012</v>
      </c>
      <c r="B3" s="5">
        <v>1182.8000000000002</v>
      </c>
      <c r="C3" s="23">
        <v>3537</v>
      </c>
      <c r="D3" s="24"/>
      <c r="E3" s="3">
        <v>2913.4</v>
      </c>
      <c r="F3" s="23"/>
    </row>
    <row r="4" spans="1:14" x14ac:dyDescent="0.25">
      <c r="A4" s="3">
        <v>2013</v>
      </c>
      <c r="B4" s="5">
        <v>1182.8000000000002</v>
      </c>
      <c r="C4" s="23">
        <v>3154.3</v>
      </c>
      <c r="D4" s="25">
        <v>3154.3</v>
      </c>
      <c r="E4" s="3">
        <v>2337.7000000000003</v>
      </c>
      <c r="F4" s="23"/>
    </row>
    <row r="5" spans="1:14" x14ac:dyDescent="0.25">
      <c r="A5" s="3">
        <v>2014</v>
      </c>
      <c r="B5" s="5">
        <v>1182.8000000000002</v>
      </c>
      <c r="C5" s="3">
        <v>2654.6</v>
      </c>
      <c r="D5" s="25">
        <v>2654.6</v>
      </c>
      <c r="E5" s="25">
        <v>2569.3000000000002</v>
      </c>
      <c r="F5" s="23"/>
    </row>
    <row r="6" spans="1:14" x14ac:dyDescent="0.25">
      <c r="A6" s="3">
        <v>2015</v>
      </c>
      <c r="B6" s="5">
        <v>2474</v>
      </c>
      <c r="C6" s="24">
        <v>2213.3999999999996</v>
      </c>
      <c r="D6" s="25">
        <v>2473</v>
      </c>
      <c r="E6" s="3">
        <v>2043.2999999999997</v>
      </c>
      <c r="F6" s="3">
        <v>3174.3999999999996</v>
      </c>
    </row>
    <row r="7" spans="1:14" x14ac:dyDescent="0.25">
      <c r="A7" s="3">
        <v>2016</v>
      </c>
      <c r="B7" s="5">
        <v>3598.1000000000004</v>
      </c>
      <c r="C7" s="24">
        <v>1772.1999999999998</v>
      </c>
      <c r="D7" s="25">
        <v>3598.1</v>
      </c>
      <c r="E7" s="3">
        <v>3019.2</v>
      </c>
      <c r="F7" s="3">
        <v>4405.8999999999996</v>
      </c>
    </row>
    <row r="8" spans="1:14" x14ac:dyDescent="0.25">
      <c r="A8" s="3">
        <v>2017</v>
      </c>
      <c r="B8" s="5">
        <v>4201.9250000000002</v>
      </c>
      <c r="C8" s="24">
        <v>1331</v>
      </c>
      <c r="D8" s="24">
        <v>3746.0333333333328</v>
      </c>
      <c r="E8" s="3">
        <v>3045.65</v>
      </c>
      <c r="F8" s="3">
        <v>5637.4</v>
      </c>
    </row>
    <row r="9" spans="1:14" x14ac:dyDescent="0.25">
      <c r="A9" s="3">
        <v>2018</v>
      </c>
      <c r="B9" s="5">
        <v>4805.75</v>
      </c>
      <c r="C9" s="24">
        <v>889.79999999999973</v>
      </c>
      <c r="D9" s="24">
        <v>3893.9666666666662</v>
      </c>
      <c r="E9" s="3">
        <v>3072.1</v>
      </c>
      <c r="F9" s="3">
        <v>6868.9</v>
      </c>
      <c r="L9" s="21"/>
      <c r="M9" s="22"/>
      <c r="N9" s="22"/>
    </row>
    <row r="10" spans="1:14" x14ac:dyDescent="0.25">
      <c r="A10" s="26"/>
      <c r="B10" s="27"/>
      <c r="C10" s="28"/>
      <c r="D10" s="28"/>
      <c r="E10" s="26"/>
      <c r="F10" s="26"/>
      <c r="L10" s="21"/>
      <c r="M10" s="22"/>
      <c r="N10" s="22"/>
    </row>
    <row r="11" spans="1:14" x14ac:dyDescent="0.25">
      <c r="A11" s="26"/>
      <c r="B11" s="27"/>
      <c r="C11" s="28"/>
      <c r="D11" s="28"/>
      <c r="E11" s="26"/>
      <c r="F11" s="26"/>
      <c r="L11" s="21"/>
      <c r="M11" s="22"/>
      <c r="N11" s="22"/>
    </row>
    <row r="12" spans="1:14" x14ac:dyDescent="0.25">
      <c r="A12" s="26"/>
      <c r="B12" s="27"/>
      <c r="C12" s="28"/>
      <c r="D12" s="28"/>
      <c r="E12" s="26"/>
      <c r="F12" s="26"/>
      <c r="L12" s="21"/>
      <c r="M12" s="22"/>
      <c r="N12" s="22"/>
    </row>
    <row r="14" spans="1:14" x14ac:dyDescent="0.25">
      <c r="A14" s="3" t="s">
        <v>24</v>
      </c>
      <c r="B14" s="3" t="s">
        <v>25</v>
      </c>
    </row>
    <row r="15" spans="1:14" x14ac:dyDescent="0.25">
      <c r="A15" s="3">
        <v>2012</v>
      </c>
      <c r="B15" s="23">
        <v>4364.3</v>
      </c>
    </row>
    <row r="16" spans="1:14" x14ac:dyDescent="0.25">
      <c r="A16" s="3">
        <v>2013</v>
      </c>
      <c r="B16" s="23">
        <v>3154.3</v>
      </c>
    </row>
    <row r="17" spans="1:2" x14ac:dyDescent="0.25">
      <c r="A17" s="3">
        <v>2014</v>
      </c>
      <c r="B17" s="23">
        <v>4082.5</v>
      </c>
    </row>
    <row r="18" spans="1:2" x14ac:dyDescent="0.25">
      <c r="A18" s="3">
        <v>2015</v>
      </c>
      <c r="B18" s="23">
        <v>2043.2999999999997</v>
      </c>
    </row>
    <row r="19" spans="1:2" x14ac:dyDescent="0.25">
      <c r="A19" s="3">
        <v>2016</v>
      </c>
      <c r="B19" s="23">
        <v>3598.1000000000004</v>
      </c>
    </row>
    <row r="20" spans="1:2" x14ac:dyDescent="0.25">
      <c r="A20" s="3">
        <v>2017</v>
      </c>
      <c r="B20" s="23">
        <v>3338.666666666667</v>
      </c>
    </row>
    <row r="21" spans="1:2" x14ac:dyDescent="0.25">
      <c r="A21" s="3">
        <v>2018</v>
      </c>
      <c r="B21" s="23">
        <v>3587.1000000000004</v>
      </c>
    </row>
  </sheetData>
  <mergeCells count="2">
    <mergeCell ref="B1:F1"/>
    <mergeCell ref="A1:A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4"/>
    </sheetView>
  </sheetViews>
  <sheetFormatPr defaultRowHeight="15" x14ac:dyDescent="0.25"/>
  <cols>
    <col min="1" max="1" width="10.85546875" bestFit="1" customWidth="1"/>
  </cols>
  <sheetData>
    <row r="1" spans="1:4" x14ac:dyDescent="0.25">
      <c r="A1" s="14" t="s">
        <v>0</v>
      </c>
      <c r="B1" s="7" t="s">
        <v>26</v>
      </c>
      <c r="C1" s="7"/>
      <c r="D1" s="7"/>
    </row>
    <row r="2" spans="1:4" x14ac:dyDescent="0.25">
      <c r="A2" s="14"/>
      <c r="B2" s="3">
        <v>2013</v>
      </c>
      <c r="C2" s="3">
        <v>2016</v>
      </c>
      <c r="D2" s="3" t="s">
        <v>2</v>
      </c>
    </row>
    <row r="3" spans="1:4" x14ac:dyDescent="0.25">
      <c r="A3" s="3" t="s">
        <v>3</v>
      </c>
      <c r="B3" s="3">
        <v>27</v>
      </c>
      <c r="C3" s="3">
        <v>27</v>
      </c>
      <c r="D3" s="13">
        <f>AVERAGE(B3:C3)</f>
        <v>27</v>
      </c>
    </row>
    <row r="4" spans="1:4" x14ac:dyDescent="0.25">
      <c r="A4" s="3" t="s">
        <v>4</v>
      </c>
      <c r="B4" s="3">
        <v>26.6</v>
      </c>
      <c r="C4" s="3">
        <v>28</v>
      </c>
      <c r="D4" s="13">
        <f t="shared" ref="D4:D14" si="0">AVERAGE(B4:C4)</f>
        <v>27.3</v>
      </c>
    </row>
    <row r="5" spans="1:4" x14ac:dyDescent="0.25">
      <c r="A5" s="3" t="s">
        <v>5</v>
      </c>
      <c r="B5" s="3">
        <v>27.7</v>
      </c>
      <c r="C5" s="3">
        <v>28</v>
      </c>
      <c r="D5" s="13">
        <f t="shared" si="0"/>
        <v>27.85</v>
      </c>
    </row>
    <row r="6" spans="1:4" x14ac:dyDescent="0.25">
      <c r="A6" s="3" t="s">
        <v>6</v>
      </c>
      <c r="B6" s="3">
        <v>27.5</v>
      </c>
      <c r="C6" s="3">
        <v>29</v>
      </c>
      <c r="D6" s="13">
        <f t="shared" si="0"/>
        <v>28.25</v>
      </c>
    </row>
    <row r="7" spans="1:4" x14ac:dyDescent="0.25">
      <c r="A7" s="3" t="s">
        <v>7</v>
      </c>
      <c r="B7" s="3">
        <v>27.7</v>
      </c>
      <c r="C7" s="3">
        <v>28</v>
      </c>
      <c r="D7" s="13">
        <f t="shared" si="0"/>
        <v>27.85</v>
      </c>
    </row>
    <row r="8" spans="1:4" x14ac:dyDescent="0.25">
      <c r="A8" s="3" t="s">
        <v>8</v>
      </c>
      <c r="B8" s="3">
        <v>28</v>
      </c>
      <c r="C8" s="3">
        <v>27</v>
      </c>
      <c r="D8" s="13">
        <f t="shared" si="0"/>
        <v>27.5</v>
      </c>
    </row>
    <row r="9" spans="1:4" x14ac:dyDescent="0.25">
      <c r="A9" s="3" t="s">
        <v>9</v>
      </c>
      <c r="B9" s="3">
        <v>27.5</v>
      </c>
      <c r="C9" s="3">
        <v>28</v>
      </c>
      <c r="D9" s="13">
        <f t="shared" si="0"/>
        <v>27.75</v>
      </c>
    </row>
    <row r="10" spans="1:4" x14ac:dyDescent="0.25">
      <c r="A10" s="3" t="s">
        <v>10</v>
      </c>
      <c r="B10" s="3">
        <v>27.1</v>
      </c>
      <c r="C10" s="3">
        <v>28</v>
      </c>
      <c r="D10" s="13">
        <f t="shared" si="0"/>
        <v>27.55</v>
      </c>
    </row>
    <row r="11" spans="1:4" x14ac:dyDescent="0.25">
      <c r="A11" s="3" t="s">
        <v>11</v>
      </c>
      <c r="B11" s="3">
        <v>27.5</v>
      </c>
      <c r="C11" s="3">
        <v>27</v>
      </c>
      <c r="D11" s="13">
        <f t="shared" si="0"/>
        <v>27.25</v>
      </c>
    </row>
    <row r="12" spans="1:4" x14ac:dyDescent="0.25">
      <c r="A12" s="3" t="s">
        <v>12</v>
      </c>
      <c r="B12" s="3">
        <v>27.6</v>
      </c>
      <c r="C12" s="3">
        <v>27</v>
      </c>
      <c r="D12" s="13">
        <f t="shared" si="0"/>
        <v>27.3</v>
      </c>
    </row>
    <row r="13" spans="1:4" x14ac:dyDescent="0.25">
      <c r="A13" s="3" t="s">
        <v>13</v>
      </c>
      <c r="B13" s="3">
        <v>27.3</v>
      </c>
      <c r="C13" s="3">
        <v>28</v>
      </c>
      <c r="D13" s="13">
        <f t="shared" si="0"/>
        <v>27.65</v>
      </c>
    </row>
    <row r="14" spans="1:4" x14ac:dyDescent="0.25">
      <c r="A14" s="3" t="s">
        <v>14</v>
      </c>
      <c r="B14" s="3">
        <v>27</v>
      </c>
      <c r="C14" s="3">
        <v>27</v>
      </c>
      <c r="D14" s="13">
        <f t="shared" si="0"/>
        <v>27</v>
      </c>
    </row>
  </sheetData>
  <mergeCells count="2">
    <mergeCell ref="A1:A2"/>
    <mergeCell ref="B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T11" sqref="T11"/>
    </sheetView>
  </sheetViews>
  <sheetFormatPr defaultRowHeight="15" x14ac:dyDescent="0.25"/>
  <cols>
    <col min="4" max="4" width="11.5703125" bestFit="1" customWidth="1"/>
  </cols>
  <sheetData>
    <row r="1" spans="1:6" x14ac:dyDescent="0.25">
      <c r="A1" s="14" t="s">
        <v>0</v>
      </c>
      <c r="B1" s="7" t="s">
        <v>16</v>
      </c>
      <c r="C1" s="7"/>
      <c r="D1" s="7"/>
      <c r="E1" s="7"/>
      <c r="F1" s="7"/>
    </row>
    <row r="2" spans="1:6" x14ac:dyDescent="0.25">
      <c r="A2" s="14"/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</row>
    <row r="3" spans="1:6" x14ac:dyDescent="0.25">
      <c r="A3" s="3" t="s">
        <v>3</v>
      </c>
      <c r="B3" s="23">
        <v>27</v>
      </c>
      <c r="C3" s="23">
        <v>26.9</v>
      </c>
      <c r="D3" s="23">
        <v>26.675000000000001</v>
      </c>
      <c r="E3" s="23">
        <v>27.26</v>
      </c>
      <c r="F3" s="23">
        <v>26.95</v>
      </c>
    </row>
    <row r="4" spans="1:6" x14ac:dyDescent="0.25">
      <c r="A4" s="3" t="s">
        <v>4</v>
      </c>
      <c r="B4" s="23">
        <v>28</v>
      </c>
      <c r="C4" s="23">
        <v>27.1875</v>
      </c>
      <c r="D4" s="23">
        <v>26.95</v>
      </c>
      <c r="E4" s="23">
        <v>27.160000000000004</v>
      </c>
      <c r="F4" s="23">
        <v>27.362500000000001</v>
      </c>
    </row>
    <row r="5" spans="1:6" x14ac:dyDescent="0.25">
      <c r="A5" s="3" t="s">
        <v>5</v>
      </c>
      <c r="B5" s="23">
        <v>28</v>
      </c>
      <c r="C5" s="23">
        <v>27.362500000000001</v>
      </c>
      <c r="D5" s="23">
        <v>27.475000000000001</v>
      </c>
      <c r="E5" s="23">
        <v>27.46</v>
      </c>
      <c r="F5" s="23">
        <v>27.516666666666666</v>
      </c>
    </row>
    <row r="6" spans="1:6" x14ac:dyDescent="0.25">
      <c r="A6" s="3" t="s">
        <v>6</v>
      </c>
      <c r="B6" s="23">
        <v>29</v>
      </c>
      <c r="C6" s="23">
        <v>28.112499999999997</v>
      </c>
      <c r="D6" s="23">
        <v>28.024999999999999</v>
      </c>
      <c r="E6" s="23">
        <v>27.619999999999997</v>
      </c>
      <c r="F6" s="23">
        <v>28.158333333333331</v>
      </c>
    </row>
    <row r="7" spans="1:6" x14ac:dyDescent="0.25">
      <c r="A7" s="3" t="s">
        <v>7</v>
      </c>
      <c r="B7" s="23">
        <v>28</v>
      </c>
      <c r="C7" s="23">
        <v>27.9375</v>
      </c>
      <c r="D7" s="23">
        <v>27.774999999999999</v>
      </c>
      <c r="E7" s="23">
        <v>27.419999999999998</v>
      </c>
      <c r="F7" s="23">
        <v>28.016666666666666</v>
      </c>
    </row>
    <row r="8" spans="1:6" x14ac:dyDescent="0.25">
      <c r="A8" s="3" t="s">
        <v>8</v>
      </c>
      <c r="B8" s="23">
        <v>27</v>
      </c>
      <c r="C8" s="23">
        <v>27.75</v>
      </c>
      <c r="D8" s="23">
        <v>27.625</v>
      </c>
      <c r="E8" s="23">
        <v>26.919999999999998</v>
      </c>
      <c r="F8" s="23">
        <v>27.5625</v>
      </c>
    </row>
    <row r="9" spans="1:6" x14ac:dyDescent="0.25">
      <c r="A9" s="3" t="s">
        <v>9</v>
      </c>
      <c r="B9" s="23">
        <v>28</v>
      </c>
      <c r="C9" s="23">
        <v>28.1875</v>
      </c>
      <c r="D9" s="23">
        <v>27.9</v>
      </c>
      <c r="E9" s="23">
        <v>26.580000000000002</v>
      </c>
      <c r="F9" s="23">
        <v>27.979166666666668</v>
      </c>
    </row>
    <row r="10" spans="1:6" x14ac:dyDescent="0.25">
      <c r="A10" s="3" t="s">
        <v>10</v>
      </c>
      <c r="B10" s="23">
        <v>28</v>
      </c>
      <c r="C10" s="23">
        <v>28.15</v>
      </c>
      <c r="D10" s="23">
        <v>27.700000000000003</v>
      </c>
      <c r="E10" s="23">
        <v>26.6</v>
      </c>
      <c r="F10" s="23">
        <v>28.112500000000001</v>
      </c>
    </row>
    <row r="11" spans="1:6" x14ac:dyDescent="0.25">
      <c r="A11" s="3" t="s">
        <v>11</v>
      </c>
      <c r="B11" s="23">
        <v>27</v>
      </c>
      <c r="C11" s="23">
        <v>27.762499999999999</v>
      </c>
      <c r="D11" s="23">
        <v>27.475000000000001</v>
      </c>
      <c r="E11" s="23">
        <v>26.6</v>
      </c>
      <c r="F11" s="23">
        <v>27.637499999999999</v>
      </c>
    </row>
    <row r="12" spans="1:6" x14ac:dyDescent="0.25">
      <c r="A12" s="3" t="s">
        <v>12</v>
      </c>
      <c r="B12" s="23">
        <v>27</v>
      </c>
      <c r="C12" s="23">
        <v>27.7</v>
      </c>
      <c r="D12" s="23">
        <v>27.65</v>
      </c>
      <c r="E12" s="23">
        <v>26.78</v>
      </c>
      <c r="F12" s="23">
        <v>27.487500000000001</v>
      </c>
    </row>
    <row r="13" spans="1:6" x14ac:dyDescent="0.25">
      <c r="A13" s="3" t="s">
        <v>13</v>
      </c>
      <c r="B13" s="23">
        <v>28</v>
      </c>
      <c r="C13" s="23">
        <v>27.725000000000001</v>
      </c>
      <c r="D13" s="23">
        <v>27.524999999999999</v>
      </c>
      <c r="E13" s="23">
        <v>27.02</v>
      </c>
      <c r="F13" s="23">
        <v>27.808333333333337</v>
      </c>
    </row>
    <row r="14" spans="1:6" x14ac:dyDescent="0.25">
      <c r="A14" s="3" t="s">
        <v>14</v>
      </c>
      <c r="B14" s="23">
        <v>27</v>
      </c>
      <c r="C14" s="23">
        <v>27.525000000000002</v>
      </c>
      <c r="D14" s="23">
        <v>27.225000000000001</v>
      </c>
      <c r="E14" s="23">
        <v>27.119999999999997</v>
      </c>
      <c r="F14" s="23">
        <v>27.416666666666668</v>
      </c>
    </row>
  </sheetData>
  <mergeCells count="2">
    <mergeCell ref="B1:F1"/>
    <mergeCell ref="A1:A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J5" sqref="J5"/>
    </sheetView>
  </sheetViews>
  <sheetFormatPr defaultRowHeight="15" x14ac:dyDescent="0.25"/>
  <cols>
    <col min="1" max="1" width="16.42578125" bestFit="1" customWidth="1"/>
    <col min="6" max="6" width="9.5703125" bestFit="1" customWidth="1"/>
  </cols>
  <sheetData>
    <row r="1" spans="1:8" x14ac:dyDescent="0.25">
      <c r="B1" t="s">
        <v>27</v>
      </c>
    </row>
    <row r="2" spans="1:8" x14ac:dyDescent="0.25">
      <c r="A2" s="20" t="s">
        <v>22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</row>
    <row r="3" spans="1:8" x14ac:dyDescent="0.25">
      <c r="A3" t="s">
        <v>17</v>
      </c>
      <c r="B3" s="1">
        <v>27.31</v>
      </c>
      <c r="C3" s="1">
        <v>27.4</v>
      </c>
      <c r="D3" s="1">
        <v>27.49</v>
      </c>
      <c r="E3">
        <f>(26.5+26.5+26.9+27.9+27.8+27.9+28.4+28.4+27.9+27.8+27.3+27.7)/12</f>
        <v>27.583333333333339</v>
      </c>
      <c r="F3" s="21">
        <f>(27+28+28+29+28+27+28+28+27+27+28+27)/12</f>
        <v>27.666666666666668</v>
      </c>
      <c r="G3" s="1">
        <v>27.76</v>
      </c>
      <c r="H3" s="1">
        <v>27.85</v>
      </c>
    </row>
    <row r="4" spans="1:8" x14ac:dyDescent="0.25">
      <c r="A4" t="s">
        <v>18</v>
      </c>
      <c r="B4">
        <v>27.3</v>
      </c>
      <c r="C4">
        <v>27.4</v>
      </c>
      <c r="D4">
        <v>27.4</v>
      </c>
      <c r="E4">
        <f>(26.5+26.5+26.5+27.9+27.8+27.9+28.4+28.4+27.9+27.8+27.3+27.7)/12</f>
        <v>27.55</v>
      </c>
      <c r="F4" s="21">
        <f>(27+28+28+29+28+27+28+28+27+27+28+27)/12</f>
        <v>27.666666666666668</v>
      </c>
      <c r="G4" s="1">
        <v>27.79</v>
      </c>
      <c r="H4" s="1">
        <v>28.03</v>
      </c>
    </row>
    <row r="5" spans="1:8" x14ac:dyDescent="0.25">
      <c r="A5" t="s">
        <v>19</v>
      </c>
      <c r="B5" s="1">
        <v>27.07</v>
      </c>
      <c r="C5" s="1">
        <v>27.24</v>
      </c>
      <c r="D5" s="1">
        <v>27.41</v>
      </c>
      <c r="E5">
        <f>(26.5+26.5+26.9+27.9+27.8+27.9+28.4+28.4+27.9+27.8+27.3+27.7)/12</f>
        <v>27.583333333333339</v>
      </c>
      <c r="F5" s="21">
        <v>27.75</v>
      </c>
      <c r="G5" s="1">
        <v>27.92</v>
      </c>
      <c r="H5" s="1">
        <v>28.26</v>
      </c>
    </row>
    <row r="6" spans="1:8" x14ac:dyDescent="0.25">
      <c r="A6" t="s">
        <v>20</v>
      </c>
      <c r="B6">
        <v>27.1</v>
      </c>
      <c r="C6">
        <v>27.5</v>
      </c>
      <c r="D6">
        <v>27.6</v>
      </c>
      <c r="E6">
        <f>(27+27.7+28+28.5+28+27.8+27.7+27.6+27.4+27.8+27.7+28.5)/12</f>
        <v>27.808333333333334</v>
      </c>
      <c r="F6" s="21">
        <f>(28.4+28.6+29+29.2+28.6+27.7+27.5+27.3+27.1+27.9+27.4)/12</f>
        <v>25.724999999999998</v>
      </c>
      <c r="G6" s="1">
        <v>23.65</v>
      </c>
      <c r="H6" s="1">
        <v>19.489999999999998</v>
      </c>
    </row>
    <row r="7" spans="1:8" x14ac:dyDescent="0.25">
      <c r="A7" t="s">
        <v>21</v>
      </c>
      <c r="B7">
        <v>27.1</v>
      </c>
      <c r="C7">
        <v>27.3</v>
      </c>
      <c r="D7">
        <v>27.5</v>
      </c>
      <c r="E7">
        <v>27.6</v>
      </c>
      <c r="F7" s="21">
        <v>27.7</v>
      </c>
      <c r="G7" s="1">
        <v>27.8</v>
      </c>
      <c r="H7" s="1">
        <v>28</v>
      </c>
    </row>
    <row r="8" spans="1:8" x14ac:dyDescent="0.25">
      <c r="A8" s="20" t="s">
        <v>23</v>
      </c>
      <c r="B8">
        <f t="shared" ref="B8:H8" si="0">AVERAGE(B3:B7)</f>
        <v>27.175999999999998</v>
      </c>
      <c r="C8">
        <f t="shared" si="0"/>
        <v>27.368000000000002</v>
      </c>
      <c r="D8">
        <f t="shared" si="0"/>
        <v>27.48</v>
      </c>
      <c r="E8">
        <f t="shared" si="0"/>
        <v>27.625000000000007</v>
      </c>
      <c r="F8" s="21">
        <f t="shared" si="0"/>
        <v>27.301666666666666</v>
      </c>
      <c r="G8" s="21">
        <f t="shared" si="0"/>
        <v>26.984000000000002</v>
      </c>
      <c r="H8" s="21">
        <f t="shared" si="0"/>
        <v>26.326000000000001</v>
      </c>
    </row>
    <row r="10" spans="1:8" x14ac:dyDescent="0.25">
      <c r="B10">
        <v>27.175999999999998</v>
      </c>
    </row>
    <row r="11" spans="1:8" x14ac:dyDescent="0.25">
      <c r="B11">
        <v>27.368000000000002</v>
      </c>
    </row>
    <row r="12" spans="1:8" x14ac:dyDescent="0.25">
      <c r="B12">
        <v>27.48</v>
      </c>
    </row>
    <row r="13" spans="1:8" x14ac:dyDescent="0.25">
      <c r="B13">
        <v>27.625000000000007</v>
      </c>
    </row>
    <row r="14" spans="1:8" x14ac:dyDescent="0.25">
      <c r="B14">
        <v>27.301666666666666</v>
      </c>
    </row>
    <row r="15" spans="1:8" x14ac:dyDescent="0.25">
      <c r="A15" s="21"/>
      <c r="B15">
        <v>26.984000000000002</v>
      </c>
    </row>
    <row r="16" spans="1:8" x14ac:dyDescent="0.25">
      <c r="A16" s="21"/>
      <c r="B16">
        <v>26.326000000000001</v>
      </c>
    </row>
    <row r="17" spans="1:19" x14ac:dyDescent="0.25">
      <c r="A17" s="21"/>
    </row>
    <row r="18" spans="1:19" x14ac:dyDescent="0.25">
      <c r="A18" s="20"/>
      <c r="M18">
        <v>27.175999999999998</v>
      </c>
      <c r="N18">
        <v>27.368000000000002</v>
      </c>
      <c r="O18">
        <v>27.48</v>
      </c>
      <c r="P18">
        <v>27.625000000000007</v>
      </c>
      <c r="Q18">
        <v>27.301666666666666</v>
      </c>
      <c r="R18">
        <v>26.984000000000002</v>
      </c>
      <c r="S18">
        <v>26.326000000000001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Rainfall Region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</dc:creator>
  <cp:lastModifiedBy>Rina</cp:lastModifiedBy>
  <dcterms:created xsi:type="dcterms:W3CDTF">2020-03-11T03:51:26Z</dcterms:created>
  <dcterms:modified xsi:type="dcterms:W3CDTF">2020-03-11T04:16:49Z</dcterms:modified>
</cp:coreProperties>
</file>